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Hospital\Z Allan\Ambulance\website\Xara export\"/>
    </mc:Choice>
  </mc:AlternateContent>
  <xr:revisionPtr revIDLastSave="0" documentId="13_ncr:1_{D10D342C-B62F-464E-BFA5-986577D6C535}" xr6:coauthVersionLast="47" xr6:coauthVersionMax="47" xr10:uidLastSave="{00000000-0000-0000-0000-000000000000}"/>
  <bookViews>
    <workbookView xWindow="33345" yWindow="690" windowWidth="22650" windowHeight="13155" firstSheet="17" activeTab="25" xr2:uid="{00000000-000D-0000-FFFF-FFFF00000000}"/>
  </bookViews>
  <sheets>
    <sheet name="10.11.26" sheetId="1" r:id="rId1"/>
    <sheet name="10.25.26" sheetId="2" r:id="rId2"/>
    <sheet name="11.08.26" sheetId="3" r:id="rId3"/>
    <sheet name="11.22.26" sheetId="4" r:id="rId4"/>
    <sheet name="12.06.26" sheetId="5" r:id="rId5"/>
    <sheet name="12.20.26" sheetId="6" r:id="rId6"/>
    <sheet name="01.03.27" sheetId="7" r:id="rId7"/>
    <sheet name="01.17.27" sheetId="8" r:id="rId8"/>
    <sheet name="01.31.27" sheetId="9" r:id="rId9"/>
    <sheet name="02.14.27" sheetId="10" r:id="rId10"/>
    <sheet name="02.28.27" sheetId="11" r:id="rId11"/>
    <sheet name="03.14.27" sheetId="12" r:id="rId12"/>
    <sheet name="03.28.27" sheetId="13" r:id="rId13"/>
    <sheet name="04.11.27" sheetId="14" r:id="rId14"/>
    <sheet name="04.25.27" sheetId="15" r:id="rId15"/>
    <sheet name="05.09.27" sheetId="16" r:id="rId16"/>
    <sheet name="05.23.27" sheetId="17" r:id="rId17"/>
    <sheet name="06.06.27" sheetId="18" r:id="rId18"/>
    <sheet name="06.20.27" sheetId="19" r:id="rId19"/>
    <sheet name="07.04.27" sheetId="20" r:id="rId20"/>
    <sheet name="07.18.27" sheetId="21" r:id="rId21"/>
    <sheet name="08.01.27" sheetId="22" r:id="rId22"/>
    <sheet name="08.15.27" sheetId="23" r:id="rId23"/>
    <sheet name="08.29.27" sheetId="24" r:id="rId24"/>
    <sheet name="09.12.27" sheetId="25" r:id="rId25"/>
    <sheet name="09.26.27" sheetId="26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26" l="1"/>
  <c r="D27" i="26"/>
  <c r="C27" i="26"/>
  <c r="B27" i="26"/>
  <c r="I23" i="26"/>
  <c r="I22" i="26"/>
  <c r="I21" i="26"/>
  <c r="I20" i="26"/>
  <c r="I19" i="26"/>
  <c r="I18" i="26"/>
  <c r="I17" i="26"/>
  <c r="I13" i="26"/>
  <c r="H26" i="26" s="1"/>
  <c r="H28" i="26" s="1"/>
  <c r="I12" i="26"/>
  <c r="G26" i="26" s="1"/>
  <c r="G28" i="26" s="1"/>
  <c r="I11" i="26"/>
  <c r="F26" i="26" s="1"/>
  <c r="F28" i="26" s="1"/>
  <c r="I10" i="26"/>
  <c r="E26" i="26" s="1"/>
  <c r="E28" i="26" s="1"/>
  <c r="I9" i="26"/>
  <c r="D26" i="26" s="1"/>
  <c r="D28" i="26" s="1"/>
  <c r="I8" i="26"/>
  <c r="C26" i="26" s="1"/>
  <c r="C28" i="26" s="1"/>
  <c r="I7" i="26"/>
  <c r="B26" i="26" s="1"/>
  <c r="B28" i="26" s="1"/>
  <c r="H3" i="26"/>
  <c r="B3" i="26"/>
  <c r="H27" i="25"/>
  <c r="G27" i="25"/>
  <c r="F27" i="25"/>
  <c r="E27" i="25"/>
  <c r="D27" i="25"/>
  <c r="C27" i="25"/>
  <c r="B27" i="25"/>
  <c r="B26" i="25"/>
  <c r="B28" i="25" s="1"/>
  <c r="I23" i="25"/>
  <c r="I22" i="25"/>
  <c r="I21" i="25"/>
  <c r="I20" i="25"/>
  <c r="I19" i="25"/>
  <c r="I18" i="25"/>
  <c r="I17" i="25"/>
  <c r="I13" i="25"/>
  <c r="H26" i="25" s="1"/>
  <c r="H28" i="25" s="1"/>
  <c r="I12" i="25"/>
  <c r="G26" i="25" s="1"/>
  <c r="G28" i="25" s="1"/>
  <c r="I11" i="25"/>
  <c r="F26" i="25" s="1"/>
  <c r="F28" i="25" s="1"/>
  <c r="I10" i="25"/>
  <c r="E26" i="25" s="1"/>
  <c r="E28" i="25" s="1"/>
  <c r="I9" i="25"/>
  <c r="D26" i="25" s="1"/>
  <c r="D28" i="25" s="1"/>
  <c r="I8" i="25"/>
  <c r="C26" i="25" s="1"/>
  <c r="C28" i="25" s="1"/>
  <c r="I7" i="25"/>
  <c r="H3" i="25"/>
  <c r="B3" i="25"/>
  <c r="H28" i="24"/>
  <c r="H27" i="24"/>
  <c r="G27" i="24"/>
  <c r="F27" i="24"/>
  <c r="E27" i="24"/>
  <c r="D27" i="24"/>
  <c r="C27" i="24"/>
  <c r="B27" i="24"/>
  <c r="G26" i="24"/>
  <c r="G28" i="24" s="1"/>
  <c r="F26" i="24"/>
  <c r="F28" i="24" s="1"/>
  <c r="I23" i="24"/>
  <c r="I22" i="24"/>
  <c r="I21" i="24"/>
  <c r="I20" i="24"/>
  <c r="I19" i="24"/>
  <c r="I18" i="24"/>
  <c r="I17" i="24"/>
  <c r="I13" i="24"/>
  <c r="H26" i="24" s="1"/>
  <c r="I12" i="24"/>
  <c r="I11" i="24"/>
  <c r="I10" i="24"/>
  <c r="E26" i="24" s="1"/>
  <c r="E28" i="24" s="1"/>
  <c r="I9" i="24"/>
  <c r="D26" i="24" s="1"/>
  <c r="D28" i="24" s="1"/>
  <c r="I8" i="24"/>
  <c r="C26" i="24" s="1"/>
  <c r="C28" i="24" s="1"/>
  <c r="I7" i="24"/>
  <c r="B26" i="24" s="1"/>
  <c r="B28" i="24" s="1"/>
  <c r="H3" i="24"/>
  <c r="B3" i="24"/>
  <c r="H27" i="23"/>
  <c r="G27" i="23"/>
  <c r="F27" i="23"/>
  <c r="E27" i="23"/>
  <c r="D27" i="23"/>
  <c r="C27" i="23"/>
  <c r="B27" i="23"/>
  <c r="B26" i="23"/>
  <c r="B28" i="23" s="1"/>
  <c r="I23" i="23"/>
  <c r="I22" i="23"/>
  <c r="I21" i="23"/>
  <c r="I20" i="23"/>
  <c r="I19" i="23"/>
  <c r="I18" i="23"/>
  <c r="I17" i="23"/>
  <c r="I13" i="23"/>
  <c r="H26" i="23" s="1"/>
  <c r="H28" i="23" s="1"/>
  <c r="I12" i="23"/>
  <c r="G26" i="23" s="1"/>
  <c r="G28" i="23" s="1"/>
  <c r="I11" i="23"/>
  <c r="F26" i="23" s="1"/>
  <c r="F28" i="23" s="1"/>
  <c r="I10" i="23"/>
  <c r="E26" i="23" s="1"/>
  <c r="E28" i="23" s="1"/>
  <c r="I9" i="23"/>
  <c r="D26" i="23" s="1"/>
  <c r="D28" i="23" s="1"/>
  <c r="I8" i="23"/>
  <c r="C26" i="23" s="1"/>
  <c r="C28" i="23" s="1"/>
  <c r="I7" i="23"/>
  <c r="H3" i="23"/>
  <c r="B3" i="23"/>
  <c r="H27" i="22"/>
  <c r="G27" i="22"/>
  <c r="F27" i="22"/>
  <c r="E27" i="22"/>
  <c r="D27" i="22"/>
  <c r="C27" i="22"/>
  <c r="B27" i="22"/>
  <c r="F26" i="22"/>
  <c r="F28" i="22" s="1"/>
  <c r="I23" i="22"/>
  <c r="I22" i="22"/>
  <c r="I21" i="22"/>
  <c r="I20" i="22"/>
  <c r="I19" i="22"/>
  <c r="I18" i="22"/>
  <c r="I17" i="22"/>
  <c r="I13" i="22"/>
  <c r="H26" i="22" s="1"/>
  <c r="H28" i="22" s="1"/>
  <c r="I12" i="22"/>
  <c r="G26" i="22" s="1"/>
  <c r="G28" i="22" s="1"/>
  <c r="I11" i="22"/>
  <c r="I10" i="22"/>
  <c r="E26" i="22" s="1"/>
  <c r="E28" i="22" s="1"/>
  <c r="I9" i="22"/>
  <c r="D26" i="22" s="1"/>
  <c r="D28" i="22" s="1"/>
  <c r="I8" i="22"/>
  <c r="C26" i="22" s="1"/>
  <c r="C28" i="22" s="1"/>
  <c r="I7" i="22"/>
  <c r="B26" i="22" s="1"/>
  <c r="B28" i="22" s="1"/>
  <c r="H3" i="22"/>
  <c r="B3" i="22"/>
  <c r="H27" i="21"/>
  <c r="G27" i="21"/>
  <c r="F27" i="21"/>
  <c r="E27" i="21"/>
  <c r="D27" i="21"/>
  <c r="C27" i="21"/>
  <c r="B27" i="21"/>
  <c r="E26" i="21"/>
  <c r="E28" i="21" s="1"/>
  <c r="B26" i="21"/>
  <c r="B28" i="21" s="1"/>
  <c r="I23" i="21"/>
  <c r="I22" i="21"/>
  <c r="I21" i="21"/>
  <c r="I20" i="21"/>
  <c r="I19" i="21"/>
  <c r="I18" i="21"/>
  <c r="I17" i="21"/>
  <c r="I13" i="21"/>
  <c r="H26" i="21" s="1"/>
  <c r="H28" i="21" s="1"/>
  <c r="I12" i="21"/>
  <c r="G26" i="21" s="1"/>
  <c r="G28" i="21" s="1"/>
  <c r="I11" i="21"/>
  <c r="F26" i="21" s="1"/>
  <c r="F28" i="21" s="1"/>
  <c r="I10" i="21"/>
  <c r="I9" i="21"/>
  <c r="D26" i="21" s="1"/>
  <c r="D28" i="21" s="1"/>
  <c r="I8" i="21"/>
  <c r="C26" i="21" s="1"/>
  <c r="C28" i="21" s="1"/>
  <c r="I7" i="21"/>
  <c r="H3" i="21"/>
  <c r="B3" i="21"/>
  <c r="H28" i="20"/>
  <c r="H27" i="20"/>
  <c r="G27" i="20"/>
  <c r="F27" i="20"/>
  <c r="E27" i="20"/>
  <c r="D27" i="20"/>
  <c r="C27" i="20"/>
  <c r="B27" i="20"/>
  <c r="F26" i="20"/>
  <c r="F28" i="20" s="1"/>
  <c r="I23" i="20"/>
  <c r="I22" i="20"/>
  <c r="I21" i="20"/>
  <c r="I20" i="20"/>
  <c r="I19" i="20"/>
  <c r="I18" i="20"/>
  <c r="I17" i="20"/>
  <c r="D16" i="20"/>
  <c r="I13" i="20"/>
  <c r="H26" i="20" s="1"/>
  <c r="I12" i="20"/>
  <c r="G26" i="20" s="1"/>
  <c r="G28" i="20" s="1"/>
  <c r="I11" i="20"/>
  <c r="I10" i="20"/>
  <c r="E26" i="20" s="1"/>
  <c r="E28" i="20" s="1"/>
  <c r="I9" i="20"/>
  <c r="D26" i="20" s="1"/>
  <c r="D28" i="20" s="1"/>
  <c r="I8" i="20"/>
  <c r="C26" i="20" s="1"/>
  <c r="C28" i="20" s="1"/>
  <c r="I7" i="20"/>
  <c r="B26" i="20" s="1"/>
  <c r="B28" i="20" s="1"/>
  <c r="H3" i="20"/>
  <c r="B3" i="20"/>
  <c r="D28" i="19"/>
  <c r="H27" i="19"/>
  <c r="G27" i="19"/>
  <c r="F27" i="19"/>
  <c r="E27" i="19"/>
  <c r="D27" i="19"/>
  <c r="C27" i="19"/>
  <c r="B27" i="19"/>
  <c r="B26" i="19"/>
  <c r="B28" i="19" s="1"/>
  <c r="I23" i="19"/>
  <c r="I22" i="19"/>
  <c r="I21" i="19"/>
  <c r="I20" i="19"/>
  <c r="I19" i="19"/>
  <c r="I18" i="19"/>
  <c r="I17" i="19"/>
  <c r="I13" i="19"/>
  <c r="H26" i="19" s="1"/>
  <c r="H28" i="19" s="1"/>
  <c r="I12" i="19"/>
  <c r="G26" i="19" s="1"/>
  <c r="G28" i="19" s="1"/>
  <c r="I11" i="19"/>
  <c r="F26" i="19" s="1"/>
  <c r="F28" i="19" s="1"/>
  <c r="I10" i="19"/>
  <c r="E26" i="19" s="1"/>
  <c r="E28" i="19" s="1"/>
  <c r="I9" i="19"/>
  <c r="D26" i="19" s="1"/>
  <c r="I8" i="19"/>
  <c r="C26" i="19" s="1"/>
  <c r="C28" i="19" s="1"/>
  <c r="I7" i="19"/>
  <c r="H3" i="19"/>
  <c r="B3" i="19"/>
  <c r="H27" i="18"/>
  <c r="G27" i="18"/>
  <c r="F27" i="18"/>
  <c r="E27" i="18"/>
  <c r="D27" i="18"/>
  <c r="C27" i="18"/>
  <c r="B27" i="18"/>
  <c r="F26" i="18"/>
  <c r="F28" i="18" s="1"/>
  <c r="I23" i="18"/>
  <c r="I22" i="18"/>
  <c r="I21" i="18"/>
  <c r="I20" i="18"/>
  <c r="I19" i="18"/>
  <c r="I18" i="18"/>
  <c r="I17" i="18"/>
  <c r="I13" i="18"/>
  <c r="H26" i="18" s="1"/>
  <c r="H28" i="18" s="1"/>
  <c r="I12" i="18"/>
  <c r="G26" i="18" s="1"/>
  <c r="G28" i="18" s="1"/>
  <c r="I11" i="18"/>
  <c r="I10" i="18"/>
  <c r="E26" i="18" s="1"/>
  <c r="E28" i="18" s="1"/>
  <c r="I9" i="18"/>
  <c r="D26" i="18" s="1"/>
  <c r="D28" i="18" s="1"/>
  <c r="I8" i="18"/>
  <c r="C26" i="18" s="1"/>
  <c r="C28" i="18" s="1"/>
  <c r="I7" i="18"/>
  <c r="B26" i="18" s="1"/>
  <c r="B28" i="18" s="1"/>
  <c r="H3" i="18"/>
  <c r="B3" i="18"/>
  <c r="H27" i="17"/>
  <c r="G27" i="17"/>
  <c r="F27" i="17"/>
  <c r="E27" i="17"/>
  <c r="D27" i="17"/>
  <c r="C27" i="17"/>
  <c r="B27" i="17"/>
  <c r="B26" i="17"/>
  <c r="B28" i="17" s="1"/>
  <c r="I23" i="17"/>
  <c r="I22" i="17"/>
  <c r="I21" i="17"/>
  <c r="I20" i="17"/>
  <c r="I19" i="17"/>
  <c r="I18" i="17"/>
  <c r="I17" i="17"/>
  <c r="H16" i="17"/>
  <c r="I13" i="17"/>
  <c r="H26" i="17" s="1"/>
  <c r="H28" i="17" s="1"/>
  <c r="I12" i="17"/>
  <c r="G26" i="17" s="1"/>
  <c r="G28" i="17" s="1"/>
  <c r="I11" i="17"/>
  <c r="F26" i="17" s="1"/>
  <c r="F28" i="17" s="1"/>
  <c r="I10" i="17"/>
  <c r="E26" i="17" s="1"/>
  <c r="E28" i="17" s="1"/>
  <c r="I9" i="17"/>
  <c r="D26" i="17" s="1"/>
  <c r="D28" i="17" s="1"/>
  <c r="I8" i="17"/>
  <c r="C26" i="17" s="1"/>
  <c r="C28" i="17" s="1"/>
  <c r="I7" i="17"/>
  <c r="H3" i="17"/>
  <c r="B3" i="17"/>
  <c r="H27" i="16"/>
  <c r="G27" i="16"/>
  <c r="F27" i="16"/>
  <c r="E27" i="16"/>
  <c r="D27" i="16"/>
  <c r="C27" i="16"/>
  <c r="B27" i="16"/>
  <c r="F26" i="16"/>
  <c r="F28" i="16" s="1"/>
  <c r="I23" i="16"/>
  <c r="I22" i="16"/>
  <c r="I21" i="16"/>
  <c r="I20" i="16"/>
  <c r="I19" i="16"/>
  <c r="I18" i="16"/>
  <c r="I17" i="16"/>
  <c r="I13" i="16"/>
  <c r="H26" i="16" s="1"/>
  <c r="H28" i="16" s="1"/>
  <c r="I12" i="16"/>
  <c r="G26" i="16" s="1"/>
  <c r="G28" i="16" s="1"/>
  <c r="I11" i="16"/>
  <c r="I10" i="16"/>
  <c r="E26" i="16" s="1"/>
  <c r="E28" i="16" s="1"/>
  <c r="I9" i="16"/>
  <c r="D26" i="16" s="1"/>
  <c r="D28" i="16" s="1"/>
  <c r="I8" i="16"/>
  <c r="C26" i="16" s="1"/>
  <c r="C28" i="16" s="1"/>
  <c r="I7" i="16"/>
  <c r="B26" i="16" s="1"/>
  <c r="B28" i="16" s="1"/>
  <c r="H3" i="16"/>
  <c r="B3" i="16"/>
  <c r="D28" i="15"/>
  <c r="H27" i="15"/>
  <c r="G27" i="15"/>
  <c r="F27" i="15"/>
  <c r="E27" i="15"/>
  <c r="D27" i="15"/>
  <c r="C27" i="15"/>
  <c r="B27" i="15"/>
  <c r="B26" i="15"/>
  <c r="B28" i="15" s="1"/>
  <c r="I23" i="15"/>
  <c r="I22" i="15"/>
  <c r="I21" i="15"/>
  <c r="I20" i="15"/>
  <c r="I19" i="15"/>
  <c r="I18" i="15"/>
  <c r="I17" i="15"/>
  <c r="I13" i="15"/>
  <c r="H26" i="15" s="1"/>
  <c r="H28" i="15" s="1"/>
  <c r="I12" i="15"/>
  <c r="G26" i="15" s="1"/>
  <c r="G28" i="15" s="1"/>
  <c r="I11" i="15"/>
  <c r="F26" i="15" s="1"/>
  <c r="F28" i="15" s="1"/>
  <c r="I10" i="15"/>
  <c r="E26" i="15" s="1"/>
  <c r="E28" i="15" s="1"/>
  <c r="I9" i="15"/>
  <c r="D26" i="15" s="1"/>
  <c r="I8" i="15"/>
  <c r="C26" i="15" s="1"/>
  <c r="C28" i="15" s="1"/>
  <c r="I7" i="15"/>
  <c r="H3" i="15"/>
  <c r="B3" i="15"/>
  <c r="H27" i="14"/>
  <c r="G27" i="14"/>
  <c r="F27" i="14"/>
  <c r="E27" i="14"/>
  <c r="D27" i="14"/>
  <c r="C27" i="14"/>
  <c r="B27" i="14"/>
  <c r="F26" i="14"/>
  <c r="F28" i="14" s="1"/>
  <c r="I23" i="14"/>
  <c r="I22" i="14"/>
  <c r="I21" i="14"/>
  <c r="I20" i="14"/>
  <c r="I19" i="14"/>
  <c r="I18" i="14"/>
  <c r="I17" i="14"/>
  <c r="I13" i="14"/>
  <c r="H26" i="14" s="1"/>
  <c r="H28" i="14" s="1"/>
  <c r="I12" i="14"/>
  <c r="G26" i="14" s="1"/>
  <c r="G28" i="14" s="1"/>
  <c r="I11" i="14"/>
  <c r="I10" i="14"/>
  <c r="E26" i="14" s="1"/>
  <c r="E28" i="14" s="1"/>
  <c r="I9" i="14"/>
  <c r="D26" i="14" s="1"/>
  <c r="D28" i="14" s="1"/>
  <c r="I8" i="14"/>
  <c r="C26" i="14" s="1"/>
  <c r="C28" i="14" s="1"/>
  <c r="I7" i="14"/>
  <c r="B26" i="14" s="1"/>
  <c r="B28" i="14" s="1"/>
  <c r="H3" i="14"/>
  <c r="B3" i="14"/>
  <c r="D28" i="13"/>
  <c r="H27" i="13"/>
  <c r="G27" i="13"/>
  <c r="F27" i="13"/>
  <c r="E27" i="13"/>
  <c r="D27" i="13"/>
  <c r="C27" i="13"/>
  <c r="B27" i="13"/>
  <c r="B26" i="13"/>
  <c r="B28" i="13" s="1"/>
  <c r="I23" i="13"/>
  <c r="I22" i="13"/>
  <c r="I21" i="13"/>
  <c r="I20" i="13"/>
  <c r="I19" i="13"/>
  <c r="I18" i="13"/>
  <c r="I17" i="13"/>
  <c r="I13" i="13"/>
  <c r="H26" i="13" s="1"/>
  <c r="H28" i="13" s="1"/>
  <c r="I12" i="13"/>
  <c r="G26" i="13" s="1"/>
  <c r="G28" i="13" s="1"/>
  <c r="I11" i="13"/>
  <c r="F26" i="13" s="1"/>
  <c r="F28" i="13" s="1"/>
  <c r="I10" i="13"/>
  <c r="E26" i="13" s="1"/>
  <c r="E28" i="13" s="1"/>
  <c r="I9" i="13"/>
  <c r="D26" i="13" s="1"/>
  <c r="I8" i="13"/>
  <c r="C26" i="13" s="1"/>
  <c r="C28" i="13" s="1"/>
  <c r="I7" i="13"/>
  <c r="H3" i="13"/>
  <c r="B3" i="13"/>
  <c r="H27" i="12"/>
  <c r="G27" i="12"/>
  <c r="F27" i="12"/>
  <c r="E27" i="12"/>
  <c r="D27" i="12"/>
  <c r="C27" i="12"/>
  <c r="B27" i="12"/>
  <c r="F26" i="12"/>
  <c r="F28" i="12" s="1"/>
  <c r="I23" i="12"/>
  <c r="I22" i="12"/>
  <c r="I21" i="12"/>
  <c r="I20" i="12"/>
  <c r="I19" i="12"/>
  <c r="I18" i="12"/>
  <c r="I17" i="12"/>
  <c r="I13" i="12"/>
  <c r="H26" i="12" s="1"/>
  <c r="H28" i="12" s="1"/>
  <c r="I12" i="12"/>
  <c r="G26" i="12" s="1"/>
  <c r="G28" i="12" s="1"/>
  <c r="I11" i="12"/>
  <c r="I10" i="12"/>
  <c r="E26" i="12" s="1"/>
  <c r="E28" i="12" s="1"/>
  <c r="I9" i="12"/>
  <c r="D26" i="12" s="1"/>
  <c r="D28" i="12" s="1"/>
  <c r="I8" i="12"/>
  <c r="C26" i="12" s="1"/>
  <c r="C28" i="12" s="1"/>
  <c r="I7" i="12"/>
  <c r="B26" i="12" s="1"/>
  <c r="B28" i="12" s="1"/>
  <c r="H3" i="12"/>
  <c r="B3" i="12"/>
  <c r="D28" i="11"/>
  <c r="H27" i="11"/>
  <c r="G27" i="11"/>
  <c r="F27" i="11"/>
  <c r="E27" i="11"/>
  <c r="D27" i="11"/>
  <c r="C27" i="11"/>
  <c r="B27" i="11"/>
  <c r="B26" i="11"/>
  <c r="B28" i="11" s="1"/>
  <c r="I23" i="11"/>
  <c r="I22" i="11"/>
  <c r="I21" i="11"/>
  <c r="I20" i="11"/>
  <c r="I19" i="11"/>
  <c r="I18" i="11"/>
  <c r="I17" i="11"/>
  <c r="I13" i="11"/>
  <c r="H26" i="11" s="1"/>
  <c r="H28" i="11" s="1"/>
  <c r="I12" i="11"/>
  <c r="G26" i="11" s="1"/>
  <c r="G28" i="11" s="1"/>
  <c r="I11" i="11"/>
  <c r="F26" i="11" s="1"/>
  <c r="F28" i="11" s="1"/>
  <c r="I10" i="11"/>
  <c r="E26" i="11" s="1"/>
  <c r="E28" i="11" s="1"/>
  <c r="I9" i="11"/>
  <c r="D26" i="11" s="1"/>
  <c r="I8" i="11"/>
  <c r="C26" i="11" s="1"/>
  <c r="C28" i="11" s="1"/>
  <c r="I7" i="11"/>
  <c r="H3" i="11"/>
  <c r="B3" i="11"/>
  <c r="H27" i="10"/>
  <c r="G27" i="10"/>
  <c r="F27" i="10"/>
  <c r="E27" i="10"/>
  <c r="D27" i="10"/>
  <c r="C27" i="10"/>
  <c r="B27" i="10"/>
  <c r="F26" i="10"/>
  <c r="F28" i="10" s="1"/>
  <c r="I23" i="10"/>
  <c r="I22" i="10"/>
  <c r="I21" i="10"/>
  <c r="I20" i="10"/>
  <c r="I19" i="10"/>
  <c r="I18" i="10"/>
  <c r="I17" i="10"/>
  <c r="I13" i="10"/>
  <c r="H26" i="10" s="1"/>
  <c r="H28" i="10" s="1"/>
  <c r="I12" i="10"/>
  <c r="G26" i="10" s="1"/>
  <c r="G28" i="10" s="1"/>
  <c r="I11" i="10"/>
  <c r="I10" i="10"/>
  <c r="E26" i="10" s="1"/>
  <c r="E28" i="10" s="1"/>
  <c r="I9" i="10"/>
  <c r="D26" i="10" s="1"/>
  <c r="D28" i="10" s="1"/>
  <c r="I8" i="10"/>
  <c r="C26" i="10" s="1"/>
  <c r="C28" i="10" s="1"/>
  <c r="I7" i="10"/>
  <c r="B26" i="10" s="1"/>
  <c r="B28" i="10" s="1"/>
  <c r="H3" i="10"/>
  <c r="B3" i="10"/>
  <c r="H27" i="9"/>
  <c r="G27" i="9"/>
  <c r="F27" i="9"/>
  <c r="E27" i="9"/>
  <c r="D27" i="9"/>
  <c r="C27" i="9"/>
  <c r="B27" i="9"/>
  <c r="B26" i="9"/>
  <c r="B28" i="9" s="1"/>
  <c r="I23" i="9"/>
  <c r="I22" i="9"/>
  <c r="I21" i="9"/>
  <c r="I20" i="9"/>
  <c r="I19" i="9"/>
  <c r="I18" i="9"/>
  <c r="I17" i="9"/>
  <c r="I13" i="9"/>
  <c r="H26" i="9" s="1"/>
  <c r="H28" i="9" s="1"/>
  <c r="I12" i="9"/>
  <c r="G26" i="9" s="1"/>
  <c r="G28" i="9" s="1"/>
  <c r="I11" i="9"/>
  <c r="F26" i="9" s="1"/>
  <c r="F28" i="9" s="1"/>
  <c r="I10" i="9"/>
  <c r="E26" i="9" s="1"/>
  <c r="E28" i="9" s="1"/>
  <c r="I9" i="9"/>
  <c r="D26" i="9" s="1"/>
  <c r="D28" i="9" s="1"/>
  <c r="I8" i="9"/>
  <c r="C26" i="9" s="1"/>
  <c r="C28" i="9" s="1"/>
  <c r="I7" i="9"/>
  <c r="H3" i="9"/>
  <c r="B3" i="9"/>
  <c r="H28" i="8"/>
  <c r="H27" i="8"/>
  <c r="G27" i="8"/>
  <c r="F27" i="8"/>
  <c r="E27" i="8"/>
  <c r="D27" i="8"/>
  <c r="C27" i="8"/>
  <c r="B27" i="8"/>
  <c r="F26" i="8"/>
  <c r="F28" i="8" s="1"/>
  <c r="I23" i="8"/>
  <c r="I22" i="8"/>
  <c r="I21" i="8"/>
  <c r="I20" i="8"/>
  <c r="I19" i="8"/>
  <c r="I18" i="8"/>
  <c r="I17" i="8"/>
  <c r="I13" i="8"/>
  <c r="H26" i="8" s="1"/>
  <c r="I12" i="8"/>
  <c r="G26" i="8" s="1"/>
  <c r="G28" i="8" s="1"/>
  <c r="I11" i="8"/>
  <c r="I10" i="8"/>
  <c r="E26" i="8" s="1"/>
  <c r="E28" i="8" s="1"/>
  <c r="I9" i="8"/>
  <c r="D26" i="8" s="1"/>
  <c r="D28" i="8" s="1"/>
  <c r="I8" i="8"/>
  <c r="C26" i="8" s="1"/>
  <c r="C28" i="8" s="1"/>
  <c r="I7" i="8"/>
  <c r="B26" i="8" s="1"/>
  <c r="B28" i="8" s="1"/>
  <c r="H3" i="8"/>
  <c r="B3" i="8"/>
  <c r="F28" i="7"/>
  <c r="H27" i="7"/>
  <c r="G27" i="7"/>
  <c r="F27" i="7"/>
  <c r="E27" i="7"/>
  <c r="D27" i="7"/>
  <c r="C27" i="7"/>
  <c r="B27" i="7"/>
  <c r="D26" i="7"/>
  <c r="D28" i="7" s="1"/>
  <c r="B26" i="7"/>
  <c r="B28" i="7" s="1"/>
  <c r="I23" i="7"/>
  <c r="I22" i="7"/>
  <c r="I21" i="7"/>
  <c r="I20" i="7"/>
  <c r="I19" i="7"/>
  <c r="I18" i="7"/>
  <c r="I17" i="7"/>
  <c r="H16" i="7"/>
  <c r="B16" i="7"/>
  <c r="I13" i="7"/>
  <c r="H26" i="7" s="1"/>
  <c r="H28" i="7" s="1"/>
  <c r="I12" i="7"/>
  <c r="G26" i="7" s="1"/>
  <c r="G28" i="7" s="1"/>
  <c r="I11" i="7"/>
  <c r="F26" i="7" s="1"/>
  <c r="I10" i="7"/>
  <c r="E26" i="7" s="1"/>
  <c r="E28" i="7" s="1"/>
  <c r="I9" i="7"/>
  <c r="I8" i="7"/>
  <c r="I7" i="7"/>
  <c r="H3" i="7"/>
  <c r="B3" i="7"/>
  <c r="B28" i="6"/>
  <c r="H27" i="6"/>
  <c r="G27" i="6"/>
  <c r="F27" i="6"/>
  <c r="E27" i="6"/>
  <c r="D27" i="6"/>
  <c r="C27" i="6"/>
  <c r="B27" i="6"/>
  <c r="H26" i="6"/>
  <c r="H28" i="6" s="1"/>
  <c r="F26" i="6"/>
  <c r="F28" i="6" s="1"/>
  <c r="I23" i="6"/>
  <c r="I22" i="6"/>
  <c r="I21" i="6"/>
  <c r="I20" i="6"/>
  <c r="I19" i="6"/>
  <c r="I18" i="6"/>
  <c r="I17" i="6"/>
  <c r="I13" i="6"/>
  <c r="I12" i="6"/>
  <c r="G26" i="6" s="1"/>
  <c r="G28" i="6" s="1"/>
  <c r="I11" i="6"/>
  <c r="I10" i="6"/>
  <c r="I9" i="6"/>
  <c r="D26" i="6" s="1"/>
  <c r="D28" i="6" s="1"/>
  <c r="I8" i="6"/>
  <c r="C26" i="6" s="1"/>
  <c r="C28" i="6" s="1"/>
  <c r="I7" i="6"/>
  <c r="B26" i="6" s="1"/>
  <c r="H3" i="6"/>
  <c r="B3" i="6"/>
  <c r="H27" i="5"/>
  <c r="G27" i="5"/>
  <c r="F27" i="5"/>
  <c r="E27" i="5"/>
  <c r="D27" i="5"/>
  <c r="C27" i="5"/>
  <c r="B27" i="5"/>
  <c r="F26" i="5"/>
  <c r="F28" i="5" s="1"/>
  <c r="D26" i="5"/>
  <c r="D28" i="5" s="1"/>
  <c r="B26" i="5"/>
  <c r="B28" i="5" s="1"/>
  <c r="I23" i="5"/>
  <c r="I22" i="5"/>
  <c r="I21" i="5"/>
  <c r="I20" i="5"/>
  <c r="E26" i="5" s="1"/>
  <c r="E28" i="5" s="1"/>
  <c r="I19" i="5"/>
  <c r="I18" i="5"/>
  <c r="I17" i="5"/>
  <c r="I13" i="5"/>
  <c r="I12" i="5"/>
  <c r="G26" i="5" s="1"/>
  <c r="G28" i="5" s="1"/>
  <c r="I11" i="5"/>
  <c r="I10" i="5"/>
  <c r="I9" i="5"/>
  <c r="I8" i="5"/>
  <c r="C26" i="5" s="1"/>
  <c r="C28" i="5" s="1"/>
  <c r="I7" i="5"/>
  <c r="H3" i="5"/>
  <c r="B3" i="5"/>
  <c r="H28" i="4"/>
  <c r="H27" i="4"/>
  <c r="G27" i="4"/>
  <c r="F27" i="4"/>
  <c r="E27" i="4"/>
  <c r="D27" i="4"/>
  <c r="C27" i="4"/>
  <c r="B27" i="4"/>
  <c r="H26" i="4"/>
  <c r="F26" i="4"/>
  <c r="F28" i="4" s="1"/>
  <c r="B26" i="4"/>
  <c r="B28" i="4" s="1"/>
  <c r="I23" i="4"/>
  <c r="I22" i="4"/>
  <c r="I21" i="4"/>
  <c r="I20" i="4"/>
  <c r="E26" i="4" s="1"/>
  <c r="E28" i="4" s="1"/>
  <c r="I19" i="4"/>
  <c r="I18" i="4"/>
  <c r="I17" i="4"/>
  <c r="H16" i="4"/>
  <c r="D16" i="4"/>
  <c r="I13" i="4"/>
  <c r="I12" i="4"/>
  <c r="G26" i="4" s="1"/>
  <c r="G28" i="4" s="1"/>
  <c r="I11" i="4"/>
  <c r="I10" i="4"/>
  <c r="I9" i="4"/>
  <c r="D26" i="4" s="1"/>
  <c r="D28" i="4" s="1"/>
  <c r="I8" i="4"/>
  <c r="C26" i="4" s="1"/>
  <c r="C28" i="4" s="1"/>
  <c r="I7" i="4"/>
  <c r="H3" i="4"/>
  <c r="B3" i="4"/>
  <c r="D28" i="3"/>
  <c r="H27" i="3"/>
  <c r="G27" i="3"/>
  <c r="F27" i="3"/>
  <c r="E27" i="3"/>
  <c r="D27" i="3"/>
  <c r="C27" i="3"/>
  <c r="B27" i="3"/>
  <c r="F26" i="3"/>
  <c r="F28" i="3" s="1"/>
  <c r="D26" i="3"/>
  <c r="B26" i="3"/>
  <c r="B28" i="3" s="1"/>
  <c r="I23" i="3"/>
  <c r="I22" i="3"/>
  <c r="I21" i="3"/>
  <c r="I20" i="3"/>
  <c r="I19" i="3"/>
  <c r="I18" i="3"/>
  <c r="I17" i="3"/>
  <c r="I13" i="3"/>
  <c r="H26" i="3" s="1"/>
  <c r="H28" i="3" s="1"/>
  <c r="I12" i="3"/>
  <c r="G26" i="3" s="1"/>
  <c r="G28" i="3" s="1"/>
  <c r="I11" i="3"/>
  <c r="I10" i="3"/>
  <c r="E26" i="3" s="1"/>
  <c r="E28" i="3" s="1"/>
  <c r="I9" i="3"/>
  <c r="I8" i="3"/>
  <c r="C26" i="3" s="1"/>
  <c r="C28" i="3" s="1"/>
  <c r="I7" i="3"/>
  <c r="H3" i="3"/>
  <c r="B3" i="3"/>
  <c r="H28" i="2"/>
  <c r="H27" i="2"/>
  <c r="G27" i="2"/>
  <c r="F27" i="2"/>
  <c r="E27" i="2"/>
  <c r="D27" i="2"/>
  <c r="C27" i="2"/>
  <c r="B27" i="2"/>
  <c r="H26" i="2"/>
  <c r="F26" i="2"/>
  <c r="F28" i="2" s="1"/>
  <c r="B26" i="2"/>
  <c r="B28" i="2" s="1"/>
  <c r="I23" i="2"/>
  <c r="I22" i="2"/>
  <c r="I21" i="2"/>
  <c r="I20" i="2"/>
  <c r="E26" i="2" s="1"/>
  <c r="E28" i="2" s="1"/>
  <c r="I19" i="2"/>
  <c r="I18" i="2"/>
  <c r="I17" i="2"/>
  <c r="I13" i="2"/>
  <c r="I12" i="2"/>
  <c r="G26" i="2" s="1"/>
  <c r="G28" i="2" s="1"/>
  <c r="I11" i="2"/>
  <c r="I10" i="2"/>
  <c r="I9" i="2"/>
  <c r="D26" i="2" s="1"/>
  <c r="D28" i="2" s="1"/>
  <c r="I8" i="2"/>
  <c r="C26" i="2" s="1"/>
  <c r="C28" i="2" s="1"/>
  <c r="I7" i="2"/>
  <c r="H3" i="2"/>
  <c r="B3" i="2"/>
  <c r="G26" i="1"/>
  <c r="G28" i="1" s="1"/>
  <c r="E26" i="1"/>
  <c r="E28" i="1" s="1"/>
  <c r="C26" i="1"/>
  <c r="C28" i="1" s="1"/>
  <c r="I23" i="1"/>
  <c r="I22" i="1"/>
  <c r="I21" i="1"/>
  <c r="I20" i="1"/>
  <c r="I19" i="1"/>
  <c r="I18" i="1"/>
  <c r="I17" i="1"/>
  <c r="B26" i="1" s="1"/>
  <c r="B28" i="1" s="1"/>
  <c r="H16" i="1"/>
  <c r="G16" i="1"/>
  <c r="F16" i="1"/>
  <c r="E16" i="1"/>
  <c r="D16" i="1"/>
  <c r="C16" i="1"/>
  <c r="B16" i="1"/>
  <c r="I13" i="1"/>
  <c r="H26" i="1" s="1"/>
  <c r="H28" i="1" s="1"/>
  <c r="I12" i="1"/>
  <c r="I11" i="1"/>
  <c r="F26" i="1" s="1"/>
  <c r="F28" i="1" s="1"/>
  <c r="I10" i="1"/>
  <c r="I9" i="1"/>
  <c r="D26" i="1" s="1"/>
  <c r="D28" i="1" s="1"/>
  <c r="I8" i="1"/>
  <c r="I7" i="1"/>
  <c r="H6" i="1"/>
  <c r="G6" i="1"/>
  <c r="F6" i="1"/>
  <c r="E6" i="1"/>
  <c r="D6" i="1"/>
  <c r="C6" i="1"/>
  <c r="B6" i="1"/>
  <c r="B29" i="15" l="1"/>
  <c r="B29" i="13"/>
  <c r="B29" i="4"/>
  <c r="E16" i="26"/>
  <c r="D16" i="26"/>
  <c r="E6" i="26"/>
  <c r="B6" i="26"/>
  <c r="G6" i="25"/>
  <c r="H16" i="25"/>
  <c r="F6" i="25"/>
  <c r="C16" i="24"/>
  <c r="G16" i="24"/>
  <c r="C6" i="24"/>
  <c r="B16" i="24"/>
  <c r="H6" i="24"/>
  <c r="E16" i="24"/>
  <c r="E6" i="24"/>
  <c r="D16" i="24"/>
  <c r="B6" i="24"/>
  <c r="G6" i="23"/>
  <c r="H16" i="23"/>
  <c r="F6" i="23"/>
  <c r="E16" i="22"/>
  <c r="D16" i="22"/>
  <c r="E6" i="22"/>
  <c r="C6" i="22"/>
  <c r="B6" i="22"/>
  <c r="G6" i="21"/>
  <c r="H16" i="21"/>
  <c r="F6" i="21"/>
  <c r="E16" i="20"/>
  <c r="C6" i="20"/>
  <c r="B6" i="20"/>
  <c r="G6" i="20"/>
  <c r="E6" i="20"/>
  <c r="G6" i="19"/>
  <c r="H16" i="19"/>
  <c r="F6" i="19"/>
  <c r="E16" i="18"/>
  <c r="D16" i="18"/>
  <c r="B6" i="18"/>
  <c r="G6" i="17"/>
  <c r="F6" i="17"/>
  <c r="E16" i="16"/>
  <c r="B6" i="16"/>
  <c r="D16" i="16"/>
  <c r="G6" i="15"/>
  <c r="H16" i="15"/>
  <c r="F6" i="15"/>
  <c r="E16" i="14"/>
  <c r="G6" i="14"/>
  <c r="B6" i="14"/>
  <c r="D16" i="14"/>
  <c r="E6" i="14"/>
  <c r="G6" i="13"/>
  <c r="H16" i="13"/>
  <c r="F6" i="13"/>
  <c r="C16" i="12"/>
  <c r="D16" i="12"/>
  <c r="E6" i="12"/>
  <c r="E16" i="12"/>
  <c r="C6" i="12"/>
  <c r="B6" i="12"/>
  <c r="G16" i="11"/>
  <c r="E16" i="11"/>
  <c r="G6" i="11"/>
  <c r="F6" i="11"/>
  <c r="H16" i="11"/>
  <c r="C6" i="11"/>
  <c r="E16" i="10"/>
  <c r="E6" i="10"/>
  <c r="B6" i="10"/>
  <c r="D16" i="10"/>
  <c r="G6" i="9"/>
  <c r="H16" i="9"/>
  <c r="F6" i="9"/>
  <c r="E16" i="8"/>
  <c r="D16" i="8"/>
  <c r="H6" i="8"/>
  <c r="D6" i="8"/>
  <c r="C6" i="8"/>
  <c r="B6" i="8"/>
  <c r="G6" i="7"/>
  <c r="H6" i="7"/>
  <c r="F6" i="7"/>
  <c r="E16" i="6"/>
  <c r="F16" i="6"/>
  <c r="D16" i="6"/>
  <c r="D6" i="6"/>
  <c r="B6" i="6"/>
  <c r="E16" i="5"/>
  <c r="G16" i="5"/>
  <c r="D16" i="5"/>
  <c r="B16" i="5"/>
  <c r="H6" i="5"/>
  <c r="F6" i="5"/>
  <c r="E6" i="5"/>
  <c r="B6" i="5"/>
  <c r="H16" i="5"/>
  <c r="G6" i="4"/>
  <c r="B6" i="4"/>
  <c r="F6" i="4"/>
  <c r="E16" i="3"/>
  <c r="H16" i="3"/>
  <c r="D16" i="3"/>
  <c r="B16" i="3"/>
  <c r="H6" i="3"/>
  <c r="F6" i="3"/>
  <c r="E6" i="3"/>
  <c r="B6" i="3"/>
  <c r="G16" i="3"/>
  <c r="G6" i="2"/>
  <c r="H16" i="2"/>
  <c r="D16" i="2"/>
  <c r="F6" i="2"/>
  <c r="B6" i="2"/>
  <c r="B29" i="3"/>
  <c r="B29" i="1"/>
  <c r="B29" i="2"/>
  <c r="B29" i="16"/>
  <c r="B29" i="22"/>
  <c r="H6" i="2"/>
  <c r="B16" i="2"/>
  <c r="D6" i="3"/>
  <c r="F16" i="3"/>
  <c r="H6" i="4"/>
  <c r="B16" i="4"/>
  <c r="D6" i="5"/>
  <c r="F16" i="5"/>
  <c r="E26" i="6"/>
  <c r="E28" i="6" s="1"/>
  <c r="B29" i="14"/>
  <c r="B29" i="17"/>
  <c r="B29" i="23"/>
  <c r="C16" i="2"/>
  <c r="C16" i="4"/>
  <c r="B29" i="11"/>
  <c r="B29" i="26"/>
  <c r="C6" i="2"/>
  <c r="E16" i="2"/>
  <c r="G6" i="3"/>
  <c r="C6" i="4"/>
  <c r="E16" i="4"/>
  <c r="G6" i="5"/>
  <c r="H26" i="5"/>
  <c r="H28" i="5" s="1"/>
  <c r="B29" i="5"/>
  <c r="D6" i="2"/>
  <c r="F16" i="2"/>
  <c r="B29" i="10"/>
  <c r="B29" i="18"/>
  <c r="D6" i="4"/>
  <c r="F16" i="4"/>
  <c r="E6" i="2"/>
  <c r="G16" i="2"/>
  <c r="C16" i="3"/>
  <c r="E6" i="4"/>
  <c r="G16" i="4"/>
  <c r="C16" i="5"/>
  <c r="C26" i="7"/>
  <c r="C28" i="7" s="1"/>
  <c r="B29" i="7" s="1"/>
  <c r="B29" i="8"/>
  <c r="B29" i="20"/>
  <c r="B29" i="25"/>
  <c r="B29" i="6"/>
  <c r="B29" i="19"/>
  <c r="C6" i="3"/>
  <c r="C6" i="5"/>
  <c r="B29" i="9"/>
  <c r="B29" i="12"/>
  <c r="B29" i="21"/>
  <c r="B29" i="24"/>
  <c r="F16" i="8"/>
  <c r="H6" i="9"/>
  <c r="B16" i="9"/>
  <c r="D6" i="10"/>
  <c r="F16" i="10"/>
  <c r="H6" i="11"/>
  <c r="B16" i="11"/>
  <c r="D6" i="12"/>
  <c r="F16" i="12"/>
  <c r="H6" i="13"/>
  <c r="B16" i="13"/>
  <c r="D6" i="14"/>
  <c r="F16" i="14"/>
  <c r="H6" i="15"/>
  <c r="B16" i="15"/>
  <c r="D6" i="16"/>
  <c r="F16" i="16"/>
  <c r="H6" i="17"/>
  <c r="B16" i="17"/>
  <c r="D6" i="18"/>
  <c r="F16" i="18"/>
  <c r="H6" i="19"/>
  <c r="B16" i="19"/>
  <c r="D6" i="20"/>
  <c r="F16" i="20"/>
  <c r="H6" i="21"/>
  <c r="B16" i="21"/>
  <c r="D6" i="22"/>
  <c r="F16" i="22"/>
  <c r="H6" i="23"/>
  <c r="B16" i="23"/>
  <c r="D6" i="24"/>
  <c r="F16" i="24"/>
  <c r="H6" i="25"/>
  <c r="B16" i="25"/>
  <c r="D6" i="26"/>
  <c r="F16" i="26"/>
  <c r="E6" i="6"/>
  <c r="G16" i="6"/>
  <c r="C16" i="7"/>
  <c r="E6" i="8"/>
  <c r="G16" i="8"/>
  <c r="C16" i="9"/>
  <c r="G16" i="10"/>
  <c r="C16" i="11"/>
  <c r="G16" i="12"/>
  <c r="C16" i="13"/>
  <c r="G16" i="14"/>
  <c r="C16" i="15"/>
  <c r="E6" i="16"/>
  <c r="G16" i="16"/>
  <c r="C16" i="17"/>
  <c r="E6" i="18"/>
  <c r="G16" i="18"/>
  <c r="C16" i="19"/>
  <c r="G16" i="20"/>
  <c r="C16" i="21"/>
  <c r="G16" i="22"/>
  <c r="C16" i="23"/>
  <c r="C16" i="25"/>
  <c r="G16" i="26"/>
  <c r="F6" i="6"/>
  <c r="H16" i="6"/>
  <c r="B6" i="7"/>
  <c r="D16" i="7"/>
  <c r="F6" i="8"/>
  <c r="H16" i="8"/>
  <c r="B6" i="9"/>
  <c r="D16" i="9"/>
  <c r="F6" i="10"/>
  <c r="H16" i="10"/>
  <c r="B6" i="11"/>
  <c r="D16" i="11"/>
  <c r="F6" i="12"/>
  <c r="H16" i="12"/>
  <c r="B6" i="13"/>
  <c r="D16" i="13"/>
  <c r="F6" i="14"/>
  <c r="H16" i="14"/>
  <c r="B6" i="15"/>
  <c r="D16" i="15"/>
  <c r="F6" i="16"/>
  <c r="H16" i="16"/>
  <c r="B6" i="17"/>
  <c r="D16" i="17"/>
  <c r="F6" i="18"/>
  <c r="H16" i="18"/>
  <c r="B6" i="19"/>
  <c r="D16" i="19"/>
  <c r="F6" i="20"/>
  <c r="H16" i="20"/>
  <c r="B6" i="21"/>
  <c r="D16" i="21"/>
  <c r="F6" i="22"/>
  <c r="H16" i="22"/>
  <c r="B6" i="23"/>
  <c r="D16" i="23"/>
  <c r="F6" i="24"/>
  <c r="H16" i="24"/>
  <c r="B6" i="25"/>
  <c r="D16" i="25"/>
  <c r="F6" i="26"/>
  <c r="H16" i="26"/>
  <c r="G6" i="6"/>
  <c r="C6" i="7"/>
  <c r="E16" i="7"/>
  <c r="G6" i="8"/>
  <c r="C6" i="9"/>
  <c r="E16" i="9"/>
  <c r="G6" i="10"/>
  <c r="G6" i="12"/>
  <c r="C6" i="13"/>
  <c r="E16" i="13"/>
  <c r="C6" i="15"/>
  <c r="E16" i="15"/>
  <c r="G6" i="16"/>
  <c r="C6" i="17"/>
  <c r="E16" i="17"/>
  <c r="G6" i="18"/>
  <c r="C6" i="19"/>
  <c r="E16" i="19"/>
  <c r="C6" i="21"/>
  <c r="E16" i="21"/>
  <c r="G6" i="22"/>
  <c r="C6" i="23"/>
  <c r="E16" i="23"/>
  <c r="G6" i="24"/>
  <c r="C6" i="25"/>
  <c r="E16" i="25"/>
  <c r="G6" i="26"/>
  <c r="H6" i="6"/>
  <c r="B16" i="6"/>
  <c r="D6" i="7"/>
  <c r="F16" i="7"/>
  <c r="B16" i="8"/>
  <c r="D6" i="9"/>
  <c r="F16" i="9"/>
  <c r="H6" i="10"/>
  <c r="B16" i="10"/>
  <c r="D6" i="11"/>
  <c r="F16" i="11"/>
  <c r="H6" i="12"/>
  <c r="B16" i="12"/>
  <c r="D6" i="13"/>
  <c r="F16" i="13"/>
  <c r="H6" i="14"/>
  <c r="B16" i="14"/>
  <c r="D6" i="15"/>
  <c r="F16" i="15"/>
  <c r="H6" i="16"/>
  <c r="B16" i="16"/>
  <c r="D6" i="17"/>
  <c r="F16" i="17"/>
  <c r="H6" i="18"/>
  <c r="B16" i="18"/>
  <c r="D6" i="19"/>
  <c r="F16" i="19"/>
  <c r="H6" i="20"/>
  <c r="B16" i="20"/>
  <c r="D6" i="21"/>
  <c r="F16" i="21"/>
  <c r="H6" i="22"/>
  <c r="B16" i="22"/>
  <c r="D6" i="23"/>
  <c r="F16" i="23"/>
  <c r="D6" i="25"/>
  <c r="F16" i="25"/>
  <c r="H6" i="26"/>
  <c r="B16" i="26"/>
  <c r="C16" i="6"/>
  <c r="E6" i="7"/>
  <c r="G16" i="7"/>
  <c r="C16" i="8"/>
  <c r="E6" i="9"/>
  <c r="G16" i="9"/>
  <c r="C16" i="10"/>
  <c r="E6" i="11"/>
  <c r="E6" i="13"/>
  <c r="G16" i="13"/>
  <c r="C16" i="14"/>
  <c r="E6" i="15"/>
  <c r="G16" i="15"/>
  <c r="C16" i="16"/>
  <c r="E6" i="17"/>
  <c r="G16" i="17"/>
  <c r="C16" i="18"/>
  <c r="E6" i="19"/>
  <c r="G16" i="19"/>
  <c r="C16" i="20"/>
  <c r="E6" i="21"/>
  <c r="G16" i="21"/>
  <c r="C16" i="22"/>
  <c r="E6" i="23"/>
  <c r="G16" i="23"/>
  <c r="E6" i="25"/>
  <c r="G16" i="25"/>
  <c r="C16" i="26"/>
  <c r="C6" i="6"/>
  <c r="C6" i="10"/>
  <c r="C6" i="14"/>
  <c r="C6" i="16"/>
  <c r="C6" i="18"/>
  <c r="C6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0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1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2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3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4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5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6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7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8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9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A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B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C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D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E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0F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10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11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12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13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14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15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16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17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18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3" authorId="0" shapeId="0" xr:uid="{00000000-0006-0000-1900-000001000000}">
      <text>
        <r>
          <rPr>
            <sz val="10"/>
            <color rgb="FF000000"/>
            <rFont val="Calibri"/>
            <scheme val="minor"/>
          </rPr>
          <t>Pay period ends on Sundays</t>
        </r>
      </text>
    </comment>
  </commentList>
</comments>
</file>

<file path=xl/sharedStrings.xml><?xml version="1.0" encoding="utf-8"?>
<sst xmlns="http://schemas.openxmlformats.org/spreadsheetml/2006/main" count="1457" uniqueCount="36">
  <si>
    <t>Name:</t>
  </si>
  <si>
    <t>name</t>
  </si>
  <si>
    <t>Pay Period Ending:</t>
  </si>
  <si>
    <t>Mon</t>
  </si>
  <si>
    <t>Tue</t>
  </si>
  <si>
    <t>Wed</t>
  </si>
  <si>
    <t>Thu</t>
  </si>
  <si>
    <t>Fri</t>
  </si>
  <si>
    <t>Sat</t>
  </si>
  <si>
    <t>Sun</t>
  </si>
  <si>
    <t>Date:</t>
  </si>
  <si>
    <t>Wk1 Ttl</t>
  </si>
  <si>
    <t>Wday</t>
  </si>
  <si>
    <t>Wend</t>
  </si>
  <si>
    <t>Holiday</t>
  </si>
  <si>
    <t>Run</t>
  </si>
  <si>
    <t>Trans</t>
  </si>
  <si>
    <t>Trg/Ed</t>
  </si>
  <si>
    <t>Mtg</t>
  </si>
  <si>
    <t>Wk2 Ttl</t>
  </si>
  <si>
    <t>WDCH</t>
  </si>
  <si>
    <t>WECH</t>
  </si>
  <si>
    <t>RtR</t>
  </si>
  <si>
    <t>TrR</t>
  </si>
  <si>
    <t>Tr/Ed</t>
  </si>
  <si>
    <t>Totals</t>
  </si>
  <si>
    <t>Rate</t>
  </si>
  <si>
    <t>Subtotal</t>
  </si>
  <si>
    <t>Gr Total</t>
  </si>
  <si>
    <t>Ambulance Runs</t>
  </si>
  <si>
    <t>Date</t>
  </si>
  <si>
    <t>Transport to/from</t>
  </si>
  <si>
    <t>Hrs</t>
  </si>
  <si>
    <t>Notes:</t>
  </si>
  <si>
    <t>updated 10/5/25</t>
  </si>
  <si>
    <t>FY2027 Time Sheet -- 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</si>
</sst>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"/>
    <numFmt numFmtId="165" formatCode="m/d"/>
    <numFmt numFmtId="166" formatCode="&quot;$&quot;#,##0.00"/>
  </numFmts>
  <fonts count="22">
    <font>
      <sz val="10"/>
      <color rgb="FF000000"/>
      <name val="Calibri"/>
      <scheme val="minor"/>
    </font>
    <font>
      <b/>
      <sz val="12"/>
      <color theme="1"/>
      <name val="Arial Black"/>
    </font>
    <font>
      <b/>
      <sz val="14"/>
      <color theme="1"/>
      <name val="Arial Black"/>
    </font>
    <font>
      <sz val="10"/>
      <color theme="1"/>
      <name val="Verdana"/>
    </font>
    <font>
      <b/>
      <sz val="9"/>
      <color theme="1"/>
      <name val="Arial"/>
    </font>
    <font>
      <sz val="9"/>
      <color theme="1"/>
      <name val="Verdana"/>
    </font>
    <font>
      <b/>
      <sz val="11"/>
      <color theme="1"/>
      <name val="Calibri"/>
    </font>
    <font>
      <sz val="11"/>
      <color theme="1"/>
      <name val="Calibri"/>
    </font>
    <font>
      <sz val="10"/>
      <name val="Calibri"/>
    </font>
    <font>
      <sz val="10"/>
      <color theme="1"/>
      <name val="Itc highlander bold"/>
    </font>
    <font>
      <sz val="10"/>
      <color theme="1"/>
      <name val="Calibri"/>
    </font>
    <font>
      <b/>
      <sz val="10"/>
      <color theme="1"/>
      <name val="Calibri"/>
    </font>
    <font>
      <b/>
      <sz val="9"/>
      <color theme="1"/>
      <name val="Times"/>
    </font>
    <font>
      <sz val="9"/>
      <color theme="1"/>
      <name val="Times"/>
    </font>
    <font>
      <b/>
      <sz val="10"/>
      <color theme="1"/>
      <name val="Times"/>
    </font>
    <font>
      <sz val="9"/>
      <color theme="1"/>
      <name val="Calibri"/>
    </font>
    <font>
      <sz val="12"/>
      <color theme="1"/>
      <name val="Calibri"/>
    </font>
    <font>
      <sz val="10"/>
      <color theme="1"/>
      <name val="Times"/>
    </font>
    <font>
      <sz val="8"/>
      <color theme="1"/>
      <name val="Verdana"/>
    </font>
    <font>
      <sz val="7"/>
      <color theme="1"/>
      <name val="Verdana"/>
    </font>
    <font>
      <sz val="9"/>
      <color theme="1"/>
      <name val="Arial"/>
    </font>
    <font>
      <i/>
      <sz val="8"/>
      <color theme="1"/>
      <name val="Times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/>
    <xf numFmtId="164" fontId="7" fillId="0" borderId="3" xfId="0" applyNumberFormat="1" applyFont="1" applyBorder="1" applyAlignment="1">
      <alignment horizontal="center"/>
    </xf>
    <xf numFmtId="0" fontId="10" fillId="3" borderId="4" xfId="0" applyFont="1" applyFill="1" applyBorder="1"/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0" fillId="0" borderId="0" xfId="0" applyFont="1"/>
    <xf numFmtId="0" fontId="12" fillId="3" borderId="4" xfId="0" applyFont="1" applyFill="1" applyBorder="1"/>
    <xf numFmtId="165" fontId="12" fillId="3" borderId="5" xfId="0" applyNumberFormat="1" applyFont="1" applyFill="1" applyBorder="1" applyAlignment="1">
      <alignment horizontal="center"/>
    </xf>
    <xf numFmtId="165" fontId="12" fillId="3" borderId="6" xfId="0" applyNumberFormat="1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3" fillId="3" borderId="8" xfId="0" applyFont="1" applyFill="1" applyBorder="1"/>
    <xf numFmtId="2" fontId="10" fillId="0" borderId="9" xfId="0" applyNumberFormat="1" applyFont="1" applyBorder="1"/>
    <xf numFmtId="2" fontId="10" fillId="0" borderId="10" xfId="0" applyNumberFormat="1" applyFont="1" applyBorder="1"/>
    <xf numFmtId="2" fontId="10" fillId="4" borderId="11" xfId="0" applyNumberFormat="1" applyFont="1" applyFill="1" applyBorder="1" applyAlignment="1">
      <alignment horizontal="center"/>
    </xf>
    <xf numFmtId="0" fontId="13" fillId="3" borderId="12" xfId="0" applyFont="1" applyFill="1" applyBorder="1"/>
    <xf numFmtId="2" fontId="10" fillId="0" borderId="13" xfId="0" applyNumberFormat="1" applyFont="1" applyBorder="1"/>
    <xf numFmtId="2" fontId="10" fillId="0" borderId="14" xfId="0" applyNumberFormat="1" applyFont="1" applyBorder="1"/>
    <xf numFmtId="2" fontId="10" fillId="4" borderId="15" xfId="0" applyNumberFormat="1" applyFont="1" applyFill="1" applyBorder="1" applyAlignment="1">
      <alignment horizontal="center"/>
    </xf>
    <xf numFmtId="2" fontId="10" fillId="0" borderId="0" xfId="0" applyNumberFormat="1" applyFont="1"/>
    <xf numFmtId="2" fontId="10" fillId="0" borderId="0" xfId="0" applyNumberFormat="1" applyFont="1" applyAlignment="1">
      <alignment horizontal="center"/>
    </xf>
    <xf numFmtId="0" fontId="4" fillId="0" borderId="10" xfId="0" applyFont="1" applyBorder="1" applyAlignment="1">
      <alignment horizontal="center"/>
    </xf>
    <xf numFmtId="0" fontId="14" fillId="0" borderId="0" xfId="0" applyFont="1" applyAlignment="1">
      <alignment horizontal="right"/>
    </xf>
    <xf numFmtId="2" fontId="15" fillId="0" borderId="0" xfId="0" applyNumberFormat="1" applyFont="1"/>
    <xf numFmtId="0" fontId="15" fillId="0" borderId="0" xfId="0" applyFont="1"/>
    <xf numFmtId="166" fontId="13" fillId="2" borderId="10" xfId="0" applyNumberFormat="1" applyFont="1" applyFill="1" applyBorder="1" applyAlignment="1">
      <alignment horizontal="center"/>
    </xf>
    <xf numFmtId="166" fontId="13" fillId="0" borderId="0" xfId="0" applyNumberFormat="1" applyFont="1" applyAlignment="1">
      <alignment horizontal="center"/>
    </xf>
    <xf numFmtId="166" fontId="15" fillId="0" borderId="0" xfId="0" applyNumberFormat="1" applyFont="1"/>
    <xf numFmtId="0" fontId="12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2" fillId="0" borderId="19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166" fontId="18" fillId="0" borderId="3" xfId="0" applyNumberFormat="1" applyFont="1" applyBorder="1" applyAlignment="1">
      <alignment horizontal="center"/>
    </xf>
    <xf numFmtId="165" fontId="19" fillId="0" borderId="24" xfId="0" applyNumberFormat="1" applyFont="1" applyBorder="1"/>
    <xf numFmtId="2" fontId="18" fillId="0" borderId="26" xfId="0" applyNumberFormat="1" applyFont="1" applyBorder="1"/>
    <xf numFmtId="165" fontId="19" fillId="0" borderId="27" xfId="0" applyNumberFormat="1" applyFont="1" applyBorder="1"/>
    <xf numFmtId="2" fontId="18" fillId="0" borderId="28" xfId="0" applyNumberFormat="1" applyFont="1" applyBorder="1"/>
    <xf numFmtId="165" fontId="19" fillId="0" borderId="29" xfId="0" applyNumberFormat="1" applyFont="1" applyBorder="1"/>
    <xf numFmtId="2" fontId="18" fillId="0" borderId="30" xfId="0" applyNumberFormat="1" applyFont="1" applyBorder="1"/>
    <xf numFmtId="0" fontId="20" fillId="0" borderId="0" xfId="0" applyFont="1" applyAlignment="1">
      <alignment horizontal="left"/>
    </xf>
    <xf numFmtId="0" fontId="18" fillId="0" borderId="10" xfId="0" applyFont="1" applyBorder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7" fillId="2" borderId="1" xfId="0" applyFont="1" applyFill="1" applyBorder="1" applyAlignment="1">
      <alignment horizontal="left"/>
    </xf>
    <xf numFmtId="0" fontId="8" fillId="0" borderId="2" xfId="0" applyFont="1" applyBorder="1"/>
    <xf numFmtId="0" fontId="8" fillId="0" borderId="3" xfId="0" applyFont="1" applyBorder="1"/>
    <xf numFmtId="0" fontId="6" fillId="0" borderId="0" xfId="0" applyFont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left"/>
    </xf>
    <xf numFmtId="166" fontId="16" fillId="0" borderId="0" xfId="0" applyNumberFormat="1" applyFont="1" applyAlignment="1">
      <alignment horizontal="center"/>
    </xf>
    <xf numFmtId="0" fontId="12" fillId="0" borderId="16" xfId="0" applyFont="1" applyBorder="1" applyAlignment="1">
      <alignment horizontal="center"/>
    </xf>
    <xf numFmtId="0" fontId="8" fillId="0" borderId="17" xfId="0" applyFont="1" applyBorder="1"/>
    <xf numFmtId="0" fontId="8" fillId="0" borderId="18" xfId="0" applyFont="1" applyBorder="1"/>
    <xf numFmtId="0" fontId="18" fillId="0" borderId="25" xfId="0" applyFont="1" applyBorder="1" applyAlignment="1">
      <alignment horizontal="left"/>
    </xf>
    <xf numFmtId="0" fontId="8" fillId="0" borderId="10" xfId="0" applyFont="1" applyBorder="1"/>
    <xf numFmtId="0" fontId="8" fillId="0" borderId="9" xfId="0" applyFont="1" applyBorder="1"/>
    <xf numFmtId="0" fontId="18" fillId="0" borderId="20" xfId="0" applyFont="1" applyBorder="1" applyAlignment="1">
      <alignment horizontal="left"/>
    </xf>
    <xf numFmtId="0" fontId="8" fillId="0" borderId="21" xfId="0" applyFont="1" applyBorder="1"/>
    <xf numFmtId="0" fontId="8" fillId="0" borderId="22" xfId="0" applyFont="1" applyBorder="1"/>
    <xf numFmtId="0" fontId="12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1.xml"/><Relationship Id="rId1" Type="http://schemas.openxmlformats.org/officeDocument/2006/relationships/vmlDrawing" Target="../drawings/vmlDrawing21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3.xml"/><Relationship Id="rId1" Type="http://schemas.openxmlformats.org/officeDocument/2006/relationships/vmlDrawing" Target="../drawings/vmlDrawing23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4.xml"/><Relationship Id="rId1" Type="http://schemas.openxmlformats.org/officeDocument/2006/relationships/vmlDrawing" Target="../drawings/vmlDrawing24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5.xml"/><Relationship Id="rId1" Type="http://schemas.openxmlformats.org/officeDocument/2006/relationships/vmlDrawing" Target="../drawings/vmlDrawing25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6.xml"/><Relationship Id="rId1" Type="http://schemas.openxmlformats.org/officeDocument/2006/relationships/vmlDrawing" Target="../drawings/vmlDrawing2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88"/>
  <sheetViews>
    <sheetView showGridLines="0" workbookViewId="0">
      <selection activeCell="A2" sqref="A2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">
        <v>1</v>
      </c>
      <c r="C3" s="57"/>
      <c r="D3" s="58"/>
      <c r="E3" s="59" t="s">
        <v>2</v>
      </c>
      <c r="F3" s="55"/>
      <c r="G3" s="55"/>
      <c r="H3" s="60">
        <v>46306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46293</v>
      </c>
      <c r="C6" s="17">
        <f>$H$3-12</f>
        <v>46294</v>
      </c>
      <c r="D6" s="17">
        <f>$H$3-11</f>
        <v>46295</v>
      </c>
      <c r="E6" s="17">
        <f>$H$3-10</f>
        <v>46296</v>
      </c>
      <c r="F6" s="17">
        <f>$H$3-9</f>
        <v>46297</v>
      </c>
      <c r="G6" s="17">
        <f>$H$3-8</f>
        <v>46298</v>
      </c>
      <c r="H6" s="18">
        <f>$H$3-7</f>
        <v>46299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9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46300</v>
      </c>
      <c r="C16" s="17">
        <f>$H$3-5</f>
        <v>46301</v>
      </c>
      <c r="D16" s="17">
        <f>$H$3-4</f>
        <v>46302</v>
      </c>
      <c r="E16" s="17">
        <f>$H$3-3</f>
        <v>46303</v>
      </c>
      <c r="F16" s="17">
        <f>$H$3-2</f>
        <v>46304</v>
      </c>
      <c r="G16" s="17">
        <f>$H$3-1</f>
        <v>46305</v>
      </c>
      <c r="H16" s="18">
        <f>$H$3-0</f>
        <v>46306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v>5</v>
      </c>
      <c r="C27" s="34">
        <v>7.4</v>
      </c>
      <c r="D27" s="34">
        <v>7.4</v>
      </c>
      <c r="E27" s="34">
        <v>15.69</v>
      </c>
      <c r="F27" s="34">
        <v>17.850000000000001</v>
      </c>
      <c r="G27" s="34">
        <v>15.69</v>
      </c>
      <c r="H27" s="34"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'10.11.26'!H3+14</f>
        <v>46320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46307</v>
      </c>
      <c r="C6" s="17">
        <f>$H$3-12</f>
        <v>46308</v>
      </c>
      <c r="D6" s="17">
        <f>$H$3-11</f>
        <v>46309</v>
      </c>
      <c r="E6" s="17">
        <f>$H$3-10</f>
        <v>46310</v>
      </c>
      <c r="F6" s="17">
        <f>$H$3-9</f>
        <v>46311</v>
      </c>
      <c r="G6" s="17">
        <f>$H$3-8</f>
        <v>46312</v>
      </c>
      <c r="H6" s="18">
        <f>$H$3-7</f>
        <v>46313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46314</v>
      </c>
      <c r="C16" s="17">
        <f>$H$3-5</f>
        <v>46315</v>
      </c>
      <c r="D16" s="17">
        <f>$H$3-4</f>
        <v>46316</v>
      </c>
      <c r="E16" s="17">
        <f>$H$3-3</f>
        <v>46317</v>
      </c>
      <c r="F16" s="17">
        <f>$H$3-2</f>
        <v>46318</v>
      </c>
      <c r="G16" s="17">
        <f>$H$3-1</f>
        <v>46319</v>
      </c>
      <c r="H16" s="18">
        <f>$H$3-0</f>
        <v>46320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'10.11.26'!H3+28</f>
        <v>46334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46321</v>
      </c>
      <c r="C6" s="17">
        <f>$H$3-12</f>
        <v>46322</v>
      </c>
      <c r="D6" s="17">
        <f>$H$3-11</f>
        <v>46323</v>
      </c>
      <c r="E6" s="17">
        <f>$H$3-10</f>
        <v>46324</v>
      </c>
      <c r="F6" s="17">
        <f>$H$3-9</f>
        <v>46325</v>
      </c>
      <c r="G6" s="17">
        <f>$H$3-8</f>
        <v>46326</v>
      </c>
      <c r="H6" s="18">
        <f>$H$3-7</f>
        <v>46327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46328</v>
      </c>
      <c r="C16" s="17">
        <f>$H$3-5</f>
        <v>46329</v>
      </c>
      <c r="D16" s="17">
        <f>$H$3-4</f>
        <v>46330</v>
      </c>
      <c r="E16" s="17">
        <f>$H$3-3</f>
        <v>46331</v>
      </c>
      <c r="F16" s="17">
        <f>$H$3-2</f>
        <v>46332</v>
      </c>
      <c r="G16" s="17">
        <f>$H$3-1</f>
        <v>46333</v>
      </c>
      <c r="H16" s="18">
        <f>$H$3-0</f>
        <v>46334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'10.11.26'!H3+42</f>
        <v>46348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46335</v>
      </c>
      <c r="C6" s="17">
        <f>$H$3-12</f>
        <v>46336</v>
      </c>
      <c r="D6" s="17">
        <f>$H$3-11</f>
        <v>46337</v>
      </c>
      <c r="E6" s="17">
        <f>$H$3-10</f>
        <v>46338</v>
      </c>
      <c r="F6" s="17">
        <f>$H$3-9</f>
        <v>46339</v>
      </c>
      <c r="G6" s="17">
        <f>$H$3-8</f>
        <v>46340</v>
      </c>
      <c r="H6" s="18">
        <f>$H$3-7</f>
        <v>46341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46342</v>
      </c>
      <c r="C16" s="17">
        <f>$H$3-5</f>
        <v>46343</v>
      </c>
      <c r="D16" s="17">
        <f>$H$3-4</f>
        <v>46344</v>
      </c>
      <c r="E16" s="17">
        <f>$H$3-3</f>
        <v>46345</v>
      </c>
      <c r="F16" s="17">
        <f>$H$3-2</f>
        <v>46346</v>
      </c>
      <c r="G16" s="17">
        <f>$H$3-1</f>
        <v>46347</v>
      </c>
      <c r="H16" s="18">
        <f>$H$3-0</f>
        <v>46348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'10.11.26'!H3+56</f>
        <v>46362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46349</v>
      </c>
      <c r="C6" s="17">
        <f>$H$3-12</f>
        <v>46350</v>
      </c>
      <c r="D6" s="17">
        <f>$H$3-11</f>
        <v>46351</v>
      </c>
      <c r="E6" s="17">
        <f>$H$3-10</f>
        <v>46352</v>
      </c>
      <c r="F6" s="17">
        <f>$H$3-9</f>
        <v>46353</v>
      </c>
      <c r="G6" s="17">
        <f>$H$3-8</f>
        <v>46354</v>
      </c>
      <c r="H6" s="18">
        <f>$H$3-7</f>
        <v>46355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46356</v>
      </c>
      <c r="C16" s="17">
        <f>$H$3-5</f>
        <v>46357</v>
      </c>
      <c r="D16" s="17">
        <f>$H$3-4</f>
        <v>46358</v>
      </c>
      <c r="E16" s="17">
        <f>$H$3-3</f>
        <v>46359</v>
      </c>
      <c r="F16" s="17">
        <f>$H$3-2</f>
        <v>46360</v>
      </c>
      <c r="G16" s="17">
        <f>$H$3-1</f>
        <v>46361</v>
      </c>
      <c r="H16" s="18">
        <f>$H$3-0</f>
        <v>46362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'10.11.26'!H3+70</f>
        <v>46376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46363</v>
      </c>
      <c r="C6" s="17">
        <f>$H$3-12</f>
        <v>46364</v>
      </c>
      <c r="D6" s="17">
        <f>$H$3-11</f>
        <v>46365</v>
      </c>
      <c r="E6" s="17">
        <f>$H$3-10</f>
        <v>46366</v>
      </c>
      <c r="F6" s="17">
        <f>$H$3-9</f>
        <v>46367</v>
      </c>
      <c r="G6" s="17">
        <f>$H$3-8</f>
        <v>46368</v>
      </c>
      <c r="H6" s="18">
        <f>$H$3-7</f>
        <v>46369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46370</v>
      </c>
      <c r="C16" s="17">
        <f>$H$3-5</f>
        <v>46371</v>
      </c>
      <c r="D16" s="17">
        <f>$H$3-4</f>
        <v>46372</v>
      </c>
      <c r="E16" s="17">
        <f>$H$3-3</f>
        <v>46373</v>
      </c>
      <c r="F16" s="17">
        <f>$H$3-2</f>
        <v>46374</v>
      </c>
      <c r="G16" s="17">
        <f>$H$3-1</f>
        <v>46375</v>
      </c>
      <c r="H16" s="18">
        <f>$H$3-0</f>
        <v>46376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'10.11.26'!H3+84</f>
        <v>46390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46377</v>
      </c>
      <c r="C6" s="17">
        <f>$H$3-12</f>
        <v>46378</v>
      </c>
      <c r="D6" s="17">
        <f>$H$3-11</f>
        <v>46379</v>
      </c>
      <c r="E6" s="17">
        <f>$H$3-10</f>
        <v>46380</v>
      </c>
      <c r="F6" s="17">
        <f>$H$3-9</f>
        <v>46381</v>
      </c>
      <c r="G6" s="17">
        <f>$H$3-8</f>
        <v>46382</v>
      </c>
      <c r="H6" s="18">
        <f>$H$3-7</f>
        <v>46383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46384</v>
      </c>
      <c r="C16" s="17">
        <f>$H$3-5</f>
        <v>46385</v>
      </c>
      <c r="D16" s="17">
        <f>$H$3-4</f>
        <v>46386</v>
      </c>
      <c r="E16" s="17">
        <f>$H$3-3</f>
        <v>46387</v>
      </c>
      <c r="F16" s="17">
        <f>$H$3-2</f>
        <v>46388</v>
      </c>
      <c r="G16" s="17">
        <f>$H$3-1</f>
        <v>46389</v>
      </c>
      <c r="H16" s="18">
        <f>$H$3-0</f>
        <v>46390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'10.11.26'!H3+98</f>
        <v>46404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46391</v>
      </c>
      <c r="C6" s="17">
        <f>$H$3-12</f>
        <v>46392</v>
      </c>
      <c r="D6" s="17">
        <f>$H$3-11</f>
        <v>46393</v>
      </c>
      <c r="E6" s="17">
        <f>$H$3-10</f>
        <v>46394</v>
      </c>
      <c r="F6" s="17">
        <f>$H$3-9</f>
        <v>46395</v>
      </c>
      <c r="G6" s="17">
        <f>$H$3-8</f>
        <v>46396</v>
      </c>
      <c r="H6" s="18">
        <f>$H$3-7</f>
        <v>46397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46398</v>
      </c>
      <c r="C16" s="17">
        <f>$H$3-5</f>
        <v>46399</v>
      </c>
      <c r="D16" s="17">
        <f>$H$3-4</f>
        <v>46400</v>
      </c>
      <c r="E16" s="17">
        <f>$H$3-3</f>
        <v>46401</v>
      </c>
      <c r="F16" s="17">
        <f>$H$3-2</f>
        <v>46402</v>
      </c>
      <c r="G16" s="17">
        <f>$H$3-1</f>
        <v>46403</v>
      </c>
      <c r="H16" s="18">
        <f>$H$3-0</f>
        <v>46404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'10.11.26'!H3+112</f>
        <v>46418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46405</v>
      </c>
      <c r="C6" s="17">
        <f>$H$3-12</f>
        <v>46406</v>
      </c>
      <c r="D6" s="17">
        <f>$H$3-11</f>
        <v>46407</v>
      </c>
      <c r="E6" s="17">
        <f>$H$3-10</f>
        <v>46408</v>
      </c>
      <c r="F6" s="17">
        <f>$H$3-9</f>
        <v>46409</v>
      </c>
      <c r="G6" s="17">
        <f>$H$3-8</f>
        <v>46410</v>
      </c>
      <c r="H6" s="18">
        <f>$H$3-7</f>
        <v>46411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46412</v>
      </c>
      <c r="C16" s="17">
        <f>$H$3-5</f>
        <v>46413</v>
      </c>
      <c r="D16" s="17">
        <f>$H$3-4</f>
        <v>46414</v>
      </c>
      <c r="E16" s="17">
        <f>$H$3-3</f>
        <v>46415</v>
      </c>
      <c r="F16" s="17">
        <f>$H$3-2</f>
        <v>46416</v>
      </c>
      <c r="G16" s="17">
        <f>$H$3-1</f>
        <v>46417</v>
      </c>
      <c r="H16" s="18">
        <f>$H$3-0</f>
        <v>46418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'10.11.26'!H3+126</f>
        <v>46432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46419</v>
      </c>
      <c r="C6" s="17">
        <f>$H$3-12</f>
        <v>46420</v>
      </c>
      <c r="D6" s="17">
        <f>$H$3-11</f>
        <v>46421</v>
      </c>
      <c r="E6" s="17">
        <f>$H$3-10</f>
        <v>46422</v>
      </c>
      <c r="F6" s="17">
        <f>$H$3-9</f>
        <v>46423</v>
      </c>
      <c r="G6" s="17">
        <f>$H$3-8</f>
        <v>46424</v>
      </c>
      <c r="H6" s="18">
        <f>$H$3-7</f>
        <v>46425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46426</v>
      </c>
      <c r="C16" s="17">
        <f>$H$3-5</f>
        <v>46427</v>
      </c>
      <c r="D16" s="17">
        <f>$H$3-4</f>
        <v>46428</v>
      </c>
      <c r="E16" s="17">
        <f>$H$3-3</f>
        <v>46429</v>
      </c>
      <c r="F16" s="17">
        <f>$H$3-2</f>
        <v>46430</v>
      </c>
      <c r="G16" s="17">
        <f>$H$3-1</f>
        <v>46431</v>
      </c>
      <c r="H16" s="18">
        <f>$H$3-0</f>
        <v>46432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'10.11.26'!H3+140</f>
        <v>46446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46433</v>
      </c>
      <c r="C6" s="17">
        <f>$H$3-12</f>
        <v>46434</v>
      </c>
      <c r="D6" s="17">
        <f>$H$3-11</f>
        <v>46435</v>
      </c>
      <c r="E6" s="17">
        <f>$H$3-10</f>
        <v>46436</v>
      </c>
      <c r="F6" s="17">
        <f>$H$3-9</f>
        <v>46437</v>
      </c>
      <c r="G6" s="17">
        <f>$H$3-8</f>
        <v>46438</v>
      </c>
      <c r="H6" s="18">
        <f>$H$3-7</f>
        <v>46439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46440</v>
      </c>
      <c r="C16" s="17">
        <f>$H$3-5</f>
        <v>46441</v>
      </c>
      <c r="D16" s="17">
        <f>$H$3-4</f>
        <v>46442</v>
      </c>
      <c r="E16" s="17">
        <f>$H$3-3</f>
        <v>46443</v>
      </c>
      <c r="F16" s="17">
        <f>$H$3-2</f>
        <v>46444</v>
      </c>
      <c r="G16" s="17">
        <f>$H$3-1</f>
        <v>46445</v>
      </c>
      <c r="H16" s="18">
        <f>$H$3-0</f>
        <v>46446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'10.11.26'!H3+154</f>
        <v>46460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46447</v>
      </c>
      <c r="C6" s="17">
        <f>$H$3-12</f>
        <v>46448</v>
      </c>
      <c r="D6" s="17">
        <f>$H$3-11</f>
        <v>46449</v>
      </c>
      <c r="E6" s="17">
        <f>$H$3-10</f>
        <v>46450</v>
      </c>
      <c r="F6" s="17">
        <f>$H$3-9</f>
        <v>46451</v>
      </c>
      <c r="G6" s="17">
        <f>$H$3-8</f>
        <v>46452</v>
      </c>
      <c r="H6" s="18">
        <f>$H$3-7</f>
        <v>46453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46454</v>
      </c>
      <c r="C16" s="17">
        <f>$H$3-5</f>
        <v>46455</v>
      </c>
      <c r="D16" s="17">
        <f>$H$3-4</f>
        <v>46456</v>
      </c>
      <c r="E16" s="17">
        <f>$H$3-3</f>
        <v>46457</v>
      </c>
      <c r="F16" s="17">
        <f>$H$3-2</f>
        <v>46458</v>
      </c>
      <c r="G16" s="17">
        <f>$H$3-1</f>
        <v>46459</v>
      </c>
      <c r="H16" s="18">
        <f>$H$3-0</f>
        <v>46460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'10.11.26'!H3+168</f>
        <v>46474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46461</v>
      </c>
      <c r="C6" s="17">
        <f>$H$3-12</f>
        <v>46462</v>
      </c>
      <c r="D6" s="17">
        <f>$H$3-11</f>
        <v>46463</v>
      </c>
      <c r="E6" s="17">
        <f>$H$3-10</f>
        <v>46464</v>
      </c>
      <c r="F6" s="17">
        <f>$H$3-9</f>
        <v>46465</v>
      </c>
      <c r="G6" s="17">
        <f>$H$3-8</f>
        <v>46466</v>
      </c>
      <c r="H6" s="18">
        <f>$H$3-7</f>
        <v>46467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46468</v>
      </c>
      <c r="C16" s="17">
        <f>$H$3-5</f>
        <v>46469</v>
      </c>
      <c r="D16" s="17">
        <f>$H$3-4</f>
        <v>46470</v>
      </c>
      <c r="E16" s="17">
        <f>$H$3-3</f>
        <v>46471</v>
      </c>
      <c r="F16" s="17">
        <f>$H$3-2</f>
        <v>46472</v>
      </c>
      <c r="G16" s="17">
        <f>$H$3-1</f>
        <v>46473</v>
      </c>
      <c r="H16" s="18">
        <f>$H$3-0</f>
        <v>46474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'10.11.26'!H3+182</f>
        <v>46488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46475</v>
      </c>
      <c r="C6" s="17">
        <f>$H$3-12</f>
        <v>46476</v>
      </c>
      <c r="D6" s="17">
        <f>$H$3-11</f>
        <v>46477</v>
      </c>
      <c r="E6" s="17">
        <f>$H$3-10</f>
        <v>46478</v>
      </c>
      <c r="F6" s="17">
        <f>$H$3-9</f>
        <v>46479</v>
      </c>
      <c r="G6" s="17">
        <f>$H$3-8</f>
        <v>46480</v>
      </c>
      <c r="H6" s="18">
        <f>$H$3-7</f>
        <v>46481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46482</v>
      </c>
      <c r="C16" s="17">
        <f>$H$3-5</f>
        <v>46483</v>
      </c>
      <c r="D16" s="17">
        <f>$H$3-4</f>
        <v>46484</v>
      </c>
      <c r="E16" s="17">
        <f>$H$3-3</f>
        <v>46485</v>
      </c>
      <c r="F16" s="17">
        <f>$H$3-2</f>
        <v>46486</v>
      </c>
      <c r="G16" s="17">
        <f>$H$3-1</f>
        <v>46487</v>
      </c>
      <c r="H16" s="18">
        <f>$H$3-0</f>
        <v>46488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'10.11.26'!H3+196</f>
        <v>46502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46489</v>
      </c>
      <c r="C6" s="17">
        <f>$H$3-12</f>
        <v>46490</v>
      </c>
      <c r="D6" s="17">
        <f>$H$3-11</f>
        <v>46491</v>
      </c>
      <c r="E6" s="17">
        <f>$H$3-10</f>
        <v>46492</v>
      </c>
      <c r="F6" s="17">
        <f>$H$3-9</f>
        <v>46493</v>
      </c>
      <c r="G6" s="17">
        <f>$H$3-8</f>
        <v>46494</v>
      </c>
      <c r="H6" s="18">
        <f>$H$3-7</f>
        <v>46495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46496</v>
      </c>
      <c r="C16" s="17">
        <f>$H$3-5</f>
        <v>46497</v>
      </c>
      <c r="D16" s="17">
        <f>$H$3-4</f>
        <v>46498</v>
      </c>
      <c r="E16" s="17">
        <f>$H$3-3</f>
        <v>46499</v>
      </c>
      <c r="F16" s="17">
        <f>$H$3-2</f>
        <v>46500</v>
      </c>
      <c r="G16" s="17">
        <f>$H$3-1</f>
        <v>46501</v>
      </c>
      <c r="H16" s="18">
        <f>$H$3-0</f>
        <v>46502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'10.11.26'!H3+210</f>
        <v>46516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46503</v>
      </c>
      <c r="C6" s="17">
        <f>$H$3-12</f>
        <v>46504</v>
      </c>
      <c r="D6" s="17">
        <f>$H$3-11</f>
        <v>46505</v>
      </c>
      <c r="E6" s="17">
        <f>$H$3-10</f>
        <v>46506</v>
      </c>
      <c r="F6" s="17">
        <f>$H$3-9</f>
        <v>46507</v>
      </c>
      <c r="G6" s="17">
        <f>$H$3-8</f>
        <v>46508</v>
      </c>
      <c r="H6" s="18">
        <f>$H$3-7</f>
        <v>46509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46510</v>
      </c>
      <c r="C16" s="17">
        <f>$H$3-5</f>
        <v>46511</v>
      </c>
      <c r="D16" s="17">
        <f>$H$3-4</f>
        <v>46512</v>
      </c>
      <c r="E16" s="17">
        <f>$H$3-3</f>
        <v>46513</v>
      </c>
      <c r="F16" s="17">
        <f>$H$3-2</f>
        <v>46514</v>
      </c>
      <c r="G16" s="17">
        <f>$H$3-1</f>
        <v>46515</v>
      </c>
      <c r="H16" s="18">
        <f>$H$3-0</f>
        <v>46516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'10.11.26'!H3+224</f>
        <v>46530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46517</v>
      </c>
      <c r="C6" s="17">
        <f>$H$3-12</f>
        <v>46518</v>
      </c>
      <c r="D6" s="17">
        <f>$H$3-11</f>
        <v>46519</v>
      </c>
      <c r="E6" s="17">
        <f>$H$3-10</f>
        <v>46520</v>
      </c>
      <c r="F6" s="17">
        <f>$H$3-9</f>
        <v>46521</v>
      </c>
      <c r="G6" s="17">
        <f>$H$3-8</f>
        <v>46522</v>
      </c>
      <c r="H6" s="18">
        <f>$H$3-7</f>
        <v>46523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46524</v>
      </c>
      <c r="C16" s="17">
        <f>$H$3-5</f>
        <v>46525</v>
      </c>
      <c r="D16" s="17">
        <f>$H$3-4</f>
        <v>46526</v>
      </c>
      <c r="E16" s="17">
        <f>$H$3-3</f>
        <v>46527</v>
      </c>
      <c r="F16" s="17">
        <f>$H$3-2</f>
        <v>46528</v>
      </c>
      <c r="G16" s="17">
        <f>$H$3-1</f>
        <v>46529</v>
      </c>
      <c r="H16" s="18">
        <f>$H$3-0</f>
        <v>46530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'10.11.26'!H3+238</f>
        <v>46544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46531</v>
      </c>
      <c r="C6" s="17">
        <f>$H$3-12</f>
        <v>46532</v>
      </c>
      <c r="D6" s="17">
        <f>$H$3-11</f>
        <v>46533</v>
      </c>
      <c r="E6" s="17">
        <f>$H$3-10</f>
        <v>46534</v>
      </c>
      <c r="F6" s="17">
        <f>$H$3-9</f>
        <v>46535</v>
      </c>
      <c r="G6" s="17">
        <f>$H$3-8</f>
        <v>46536</v>
      </c>
      <c r="H6" s="18">
        <f>$H$3-7</f>
        <v>46537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46538</v>
      </c>
      <c r="C16" s="17">
        <f>$H$3-5</f>
        <v>46539</v>
      </c>
      <c r="D16" s="17">
        <f>$H$3-4</f>
        <v>46540</v>
      </c>
      <c r="E16" s="17">
        <f>$H$3-3</f>
        <v>46541</v>
      </c>
      <c r="F16" s="17">
        <f>$H$3-2</f>
        <v>46542</v>
      </c>
      <c r="G16" s="17">
        <f>$H$3-1</f>
        <v>46543</v>
      </c>
      <c r="H16" s="18">
        <f>$H$3-0</f>
        <v>46544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'10.11.26'!H3+252</f>
        <v>46558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46545</v>
      </c>
      <c r="C6" s="17">
        <f>$H$3-12</f>
        <v>46546</v>
      </c>
      <c r="D6" s="17">
        <f>$H$3-11</f>
        <v>46547</v>
      </c>
      <c r="E6" s="17">
        <f>$H$3-10</f>
        <v>46548</v>
      </c>
      <c r="F6" s="17">
        <f>$H$3-9</f>
        <v>46549</v>
      </c>
      <c r="G6" s="17">
        <f>$H$3-8</f>
        <v>46550</v>
      </c>
      <c r="H6" s="18">
        <f>$H$3-7</f>
        <v>46551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46552</v>
      </c>
      <c r="C16" s="17">
        <f>$H$3-5</f>
        <v>46553</v>
      </c>
      <c r="D16" s="17">
        <f>$H$3-4</f>
        <v>46554</v>
      </c>
      <c r="E16" s="17">
        <f>$H$3-3</f>
        <v>46555</v>
      </c>
      <c r="F16" s="17">
        <f>$H$3-2</f>
        <v>46556</v>
      </c>
      <c r="G16" s="17">
        <f>$H$3-1</f>
        <v>46557</v>
      </c>
      <c r="H16" s="18">
        <f>$H$3-0</f>
        <v>46558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'10.11.26'!H3+266</f>
        <v>46572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46559</v>
      </c>
      <c r="C6" s="17">
        <f>$H$3-12</f>
        <v>46560</v>
      </c>
      <c r="D6" s="17">
        <f>$H$3-11</f>
        <v>46561</v>
      </c>
      <c r="E6" s="17">
        <f>$H$3-10</f>
        <v>46562</v>
      </c>
      <c r="F6" s="17">
        <f>$H$3-9</f>
        <v>46563</v>
      </c>
      <c r="G6" s="17">
        <f>$H$3-8</f>
        <v>46564</v>
      </c>
      <c r="H6" s="18">
        <f>$H$3-7</f>
        <v>46565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46566</v>
      </c>
      <c r="C16" s="17">
        <f>$H$3-5</f>
        <v>46567</v>
      </c>
      <c r="D16" s="17">
        <f>$H$3-4</f>
        <v>46568</v>
      </c>
      <c r="E16" s="17">
        <f>$H$3-3</f>
        <v>46569</v>
      </c>
      <c r="F16" s="17">
        <f>$H$3-2</f>
        <v>46570</v>
      </c>
      <c r="G16" s="17">
        <f>$H$3-1</f>
        <v>46571</v>
      </c>
      <c r="H16" s="18">
        <f>$H$3-0</f>
        <v>46572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'10.11.26'!H3+280</f>
        <v>46586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46573</v>
      </c>
      <c r="C6" s="17">
        <f>$H$3-12</f>
        <v>46574</v>
      </c>
      <c r="D6" s="17">
        <f>$H$3-11</f>
        <v>46575</v>
      </c>
      <c r="E6" s="17">
        <f>$H$3-10</f>
        <v>46576</v>
      </c>
      <c r="F6" s="17">
        <f>$H$3-9</f>
        <v>46577</v>
      </c>
      <c r="G6" s="17">
        <f>$H$3-8</f>
        <v>46578</v>
      </c>
      <c r="H6" s="18">
        <f>$H$3-7</f>
        <v>46579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46580</v>
      </c>
      <c r="C16" s="17">
        <f>$H$3-5</f>
        <v>46581</v>
      </c>
      <c r="D16" s="17">
        <f>$H$3-4</f>
        <v>46582</v>
      </c>
      <c r="E16" s="17">
        <f>$H$3-3</f>
        <v>46583</v>
      </c>
      <c r="F16" s="17">
        <f>$H$3-2</f>
        <v>46584</v>
      </c>
      <c r="G16" s="17">
        <f>$H$3-1</f>
        <v>46585</v>
      </c>
      <c r="H16" s="18">
        <f>$H$3-0</f>
        <v>46586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'10.11.26'!H3+294</f>
        <v>46600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46587</v>
      </c>
      <c r="C6" s="17">
        <f>$H$3-12</f>
        <v>46588</v>
      </c>
      <c r="D6" s="17">
        <f>$H$3-11</f>
        <v>46589</v>
      </c>
      <c r="E6" s="17">
        <f>$H$3-10</f>
        <v>46590</v>
      </c>
      <c r="F6" s="17">
        <f>$H$3-9</f>
        <v>46591</v>
      </c>
      <c r="G6" s="17">
        <f>$H$3-8</f>
        <v>46592</v>
      </c>
      <c r="H6" s="18">
        <f>$H$3-7</f>
        <v>46593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46594</v>
      </c>
      <c r="C16" s="17">
        <f>$H$3-5</f>
        <v>46595</v>
      </c>
      <c r="D16" s="17">
        <f>$H$3-4</f>
        <v>46596</v>
      </c>
      <c r="E16" s="17">
        <f>$H$3-3</f>
        <v>46597</v>
      </c>
      <c r="F16" s="17">
        <f>$H$3-2</f>
        <v>46598</v>
      </c>
      <c r="G16" s="17">
        <f>$H$3-1</f>
        <v>46599</v>
      </c>
      <c r="H16" s="18">
        <f>$H$3-0</f>
        <v>46600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'10.11.26'!H3+308</f>
        <v>46614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46601</v>
      </c>
      <c r="C6" s="17">
        <f>$H$3-12</f>
        <v>46602</v>
      </c>
      <c r="D6" s="17">
        <f>$H$3-11</f>
        <v>46603</v>
      </c>
      <c r="E6" s="17">
        <f>$H$3-10</f>
        <v>46604</v>
      </c>
      <c r="F6" s="17">
        <f>$H$3-9</f>
        <v>46605</v>
      </c>
      <c r="G6" s="17">
        <f>$H$3-8</f>
        <v>46606</v>
      </c>
      <c r="H6" s="18">
        <f>$H$3-7</f>
        <v>46607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46608</v>
      </c>
      <c r="C16" s="17">
        <f>$H$3-5</f>
        <v>46609</v>
      </c>
      <c r="D16" s="17">
        <f>$H$3-4</f>
        <v>46610</v>
      </c>
      <c r="E16" s="17">
        <f>$H$3-3</f>
        <v>46611</v>
      </c>
      <c r="F16" s="17">
        <f>$H$3-2</f>
        <v>46612</v>
      </c>
      <c r="G16" s="17">
        <f>$H$3-1</f>
        <v>46613</v>
      </c>
      <c r="H16" s="18">
        <f>$H$3-0</f>
        <v>46614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'10.11.26'!H3+322</f>
        <v>46628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46615</v>
      </c>
      <c r="C6" s="17">
        <f>$H$3-12</f>
        <v>46616</v>
      </c>
      <c r="D6" s="17">
        <f>$H$3-11</f>
        <v>46617</v>
      </c>
      <c r="E6" s="17">
        <f>$H$3-10</f>
        <v>46618</v>
      </c>
      <c r="F6" s="17">
        <f>$H$3-9</f>
        <v>46619</v>
      </c>
      <c r="G6" s="17">
        <f>$H$3-8</f>
        <v>46620</v>
      </c>
      <c r="H6" s="18">
        <f>$H$3-7</f>
        <v>46621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46622</v>
      </c>
      <c r="C16" s="17">
        <f>$H$3-5</f>
        <v>46623</v>
      </c>
      <c r="D16" s="17">
        <f>$H$3-4</f>
        <v>46624</v>
      </c>
      <c r="E16" s="17">
        <f>$H$3-3</f>
        <v>46625</v>
      </c>
      <c r="F16" s="17">
        <f>$H$3-2</f>
        <v>46626</v>
      </c>
      <c r="G16" s="17">
        <f>$H$3-1</f>
        <v>46627</v>
      </c>
      <c r="H16" s="18">
        <f>$H$3-0</f>
        <v>46628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W988"/>
  <sheetViews>
    <sheetView showGridLines="0" workbookViewId="0">
      <selection sqref="A1:I1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'10.11.26'!H3+336</f>
        <v>46642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46629</v>
      </c>
      <c r="C6" s="17">
        <f>$H$3-12</f>
        <v>46630</v>
      </c>
      <c r="D6" s="17">
        <f>$H$3-11</f>
        <v>46631</v>
      </c>
      <c r="E6" s="17">
        <f>$H$3-10</f>
        <v>46632</v>
      </c>
      <c r="F6" s="17">
        <f>$H$3-9</f>
        <v>46633</v>
      </c>
      <c r="G6" s="17">
        <f>$H$3-8</f>
        <v>46634</v>
      </c>
      <c r="H6" s="18">
        <f>$H$3-7</f>
        <v>46635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46636</v>
      </c>
      <c r="C16" s="17">
        <f>$H$3-5</f>
        <v>46637</v>
      </c>
      <c r="D16" s="17">
        <f>$H$3-4</f>
        <v>46638</v>
      </c>
      <c r="E16" s="17">
        <f>$H$3-3</f>
        <v>46639</v>
      </c>
      <c r="F16" s="17">
        <f>$H$3-2</f>
        <v>46640</v>
      </c>
      <c r="G16" s="17">
        <f>$H$3-1</f>
        <v>46641</v>
      </c>
      <c r="H16" s="18">
        <f>$H$3-0</f>
        <v>46642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f>'10.11.26'!E27</f>
        <v>15.69</v>
      </c>
      <c r="F27" s="34">
        <f>'10.11.26'!F27</f>
        <v>17.850000000000001</v>
      </c>
      <c r="G27" s="34">
        <f>'10.11.26'!G27</f>
        <v>15.69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W988"/>
  <sheetViews>
    <sheetView showGridLines="0" tabSelected="1" workbookViewId="0">
      <selection activeCell="P12" sqref="P12"/>
    </sheetView>
  </sheetViews>
  <sheetFormatPr defaultColWidth="14.42578125" defaultRowHeight="15" customHeight="1"/>
  <cols>
    <col min="1" max="1" width="8.7109375" customWidth="1"/>
    <col min="2" max="8" width="8" customWidth="1"/>
    <col min="9" max="9" width="8.7109375" customWidth="1"/>
    <col min="10" max="11" width="7.28515625" customWidth="1"/>
    <col min="12" max="23" width="10" customWidth="1"/>
  </cols>
  <sheetData>
    <row r="1" spans="1:23" ht="21" customHeight="1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.5" customHeight="1">
      <c r="A2" s="4"/>
      <c r="B2" s="5"/>
      <c r="C2" s="5"/>
      <c r="D2" s="5"/>
      <c r="E2" s="6"/>
      <c r="F2" s="6"/>
      <c r="G2" s="6"/>
      <c r="H2" s="7"/>
      <c r="I2" s="7"/>
      <c r="J2" s="7"/>
      <c r="K2" s="8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9" t="s">
        <v>0</v>
      </c>
      <c r="B3" s="56" t="str">
        <f>'10.11.26'!B3</f>
        <v>name</v>
      </c>
      <c r="C3" s="57"/>
      <c r="D3" s="58"/>
      <c r="E3" s="59" t="s">
        <v>2</v>
      </c>
      <c r="F3" s="55"/>
      <c r="G3" s="55"/>
      <c r="H3" s="60">
        <f>'10.11.26'!H3+350</f>
        <v>46656</v>
      </c>
      <c r="I3" s="57"/>
      <c r="J3" s="10"/>
      <c r="K3" s="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8.25" customHeight="1">
      <c r="A4" s="61"/>
      <c r="B4" s="55"/>
      <c r="C4" s="55"/>
      <c r="D4" s="55"/>
      <c r="E4" s="55"/>
      <c r="F4" s="55"/>
      <c r="G4" s="55"/>
      <c r="H4" s="55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6" t="s">
        <v>10</v>
      </c>
      <c r="B6" s="17">
        <f>$H$3-13</f>
        <v>46643</v>
      </c>
      <c r="C6" s="17">
        <f>$H$3-12</f>
        <v>46644</v>
      </c>
      <c r="D6" s="17">
        <f>$H$3-11</f>
        <v>46645</v>
      </c>
      <c r="E6" s="17">
        <f>$H$3-10</f>
        <v>46646</v>
      </c>
      <c r="F6" s="17">
        <f>$H$3-9</f>
        <v>46647</v>
      </c>
      <c r="G6" s="17">
        <f>$H$3-8</f>
        <v>46648</v>
      </c>
      <c r="H6" s="18">
        <f>$H$3-7</f>
        <v>46649</v>
      </c>
      <c r="I6" s="19" t="s">
        <v>11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20" t="s">
        <v>12</v>
      </c>
      <c r="B7" s="21"/>
      <c r="C7" s="21"/>
      <c r="D7" s="21"/>
      <c r="E7" s="21"/>
      <c r="F7" s="21"/>
      <c r="G7" s="21"/>
      <c r="H7" s="22"/>
      <c r="I7" s="23" t="str">
        <f t="shared" ref="I7:I13" si="0">IF(SUM(B7:H7)&gt;0,SUM(B7:H7),"")</f>
        <v/>
      </c>
      <c r="J7" s="15"/>
      <c r="K7" s="1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>
      <c r="A8" s="20" t="s">
        <v>13</v>
      </c>
      <c r="B8" s="21"/>
      <c r="C8" s="21"/>
      <c r="D8" s="21"/>
      <c r="E8" s="21"/>
      <c r="F8" s="21"/>
      <c r="G8" s="21"/>
      <c r="H8" s="22"/>
      <c r="I8" s="23" t="str">
        <f t="shared" si="0"/>
        <v/>
      </c>
      <c r="J8" s="15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>
      <c r="A9" s="20" t="s">
        <v>14</v>
      </c>
      <c r="B9" s="21"/>
      <c r="C9" s="21"/>
      <c r="D9" s="21"/>
      <c r="E9" s="21"/>
      <c r="F9" s="21"/>
      <c r="G9" s="21"/>
      <c r="H9" s="22"/>
      <c r="I9" s="23" t="str">
        <f t="shared" si="0"/>
        <v/>
      </c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>
      <c r="A10" s="20" t="s">
        <v>15</v>
      </c>
      <c r="B10" s="21"/>
      <c r="C10" s="21"/>
      <c r="D10" s="21"/>
      <c r="E10" s="21"/>
      <c r="F10" s="21"/>
      <c r="G10" s="21"/>
      <c r="H10" s="22"/>
      <c r="I10" s="23" t="str">
        <f t="shared" si="0"/>
        <v/>
      </c>
      <c r="J10" s="15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>
      <c r="A11" s="20" t="s">
        <v>16</v>
      </c>
      <c r="B11" s="21"/>
      <c r="C11" s="21"/>
      <c r="D11" s="21"/>
      <c r="E11" s="21"/>
      <c r="F11" s="21"/>
      <c r="G11" s="21"/>
      <c r="H11" s="22"/>
      <c r="I11" s="23" t="str">
        <f t="shared" si="0"/>
        <v/>
      </c>
      <c r="J11" s="15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>
      <c r="A12" s="20" t="s">
        <v>17</v>
      </c>
      <c r="B12" s="21"/>
      <c r="C12" s="21"/>
      <c r="D12" s="21"/>
      <c r="E12" s="21"/>
      <c r="F12" s="21"/>
      <c r="G12" s="21"/>
      <c r="H12" s="22"/>
      <c r="I12" s="23" t="str">
        <f t="shared" si="0"/>
        <v/>
      </c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>
      <c r="A13" s="24" t="s">
        <v>18</v>
      </c>
      <c r="B13" s="25"/>
      <c r="C13" s="25"/>
      <c r="D13" s="25"/>
      <c r="E13" s="25"/>
      <c r="F13" s="25"/>
      <c r="G13" s="25"/>
      <c r="H13" s="26"/>
      <c r="I13" s="27" t="str">
        <f t="shared" si="0"/>
        <v/>
      </c>
      <c r="J13" s="15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7.5" customHeight="1">
      <c r="A14" s="15"/>
      <c r="B14" s="28"/>
      <c r="C14" s="28"/>
      <c r="D14" s="28"/>
      <c r="E14" s="28"/>
      <c r="F14" s="28"/>
      <c r="G14" s="28"/>
      <c r="H14" s="28"/>
      <c r="I14" s="28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>
      <c r="A15" s="11"/>
      <c r="B15" s="12" t="s">
        <v>3</v>
      </c>
      <c r="C15" s="12" t="s">
        <v>4</v>
      </c>
      <c r="D15" s="12" t="s">
        <v>5</v>
      </c>
      <c r="E15" s="12" t="s">
        <v>6</v>
      </c>
      <c r="F15" s="12" t="s">
        <v>7</v>
      </c>
      <c r="G15" s="12" t="s">
        <v>8</v>
      </c>
      <c r="H15" s="13" t="s">
        <v>9</v>
      </c>
      <c r="I15" s="14"/>
      <c r="J15" s="15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>
      <c r="A16" s="16" t="s">
        <v>10</v>
      </c>
      <c r="B16" s="17">
        <f>$H$3-6</f>
        <v>46650</v>
      </c>
      <c r="C16" s="17">
        <f>$H$3-5</f>
        <v>46651</v>
      </c>
      <c r="D16" s="17">
        <f>$H$3-4</f>
        <v>46652</v>
      </c>
      <c r="E16" s="17">
        <f>$H$3-3</f>
        <v>46653</v>
      </c>
      <c r="F16" s="17">
        <f>$H$3-2</f>
        <v>46654</v>
      </c>
      <c r="G16" s="17">
        <f>$H$3-1</f>
        <v>46655</v>
      </c>
      <c r="H16" s="18">
        <f>$H$3-0</f>
        <v>46656</v>
      </c>
      <c r="I16" s="19" t="s">
        <v>19</v>
      </c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20" t="s">
        <v>12</v>
      </c>
      <c r="B17" s="21"/>
      <c r="C17" s="21"/>
      <c r="D17" s="21"/>
      <c r="E17" s="21"/>
      <c r="F17" s="21"/>
      <c r="G17" s="21"/>
      <c r="H17" s="22"/>
      <c r="I17" s="23" t="str">
        <f t="shared" ref="I17:I23" si="1">IF(SUM(B17:H17)&gt;0,SUM(B17:H17),"")</f>
        <v/>
      </c>
      <c r="J17" s="15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20" t="s">
        <v>13</v>
      </c>
      <c r="B18" s="21"/>
      <c r="C18" s="21"/>
      <c r="D18" s="21"/>
      <c r="E18" s="21"/>
      <c r="F18" s="21"/>
      <c r="G18" s="21"/>
      <c r="H18" s="22"/>
      <c r="I18" s="23" t="str">
        <f t="shared" si="1"/>
        <v/>
      </c>
      <c r="J18" s="15"/>
      <c r="K18" s="1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>
      <c r="A19" s="20" t="s">
        <v>14</v>
      </c>
      <c r="B19" s="21"/>
      <c r="C19" s="21"/>
      <c r="D19" s="21"/>
      <c r="E19" s="21"/>
      <c r="F19" s="21"/>
      <c r="G19" s="21"/>
      <c r="H19" s="22"/>
      <c r="I19" s="23" t="str">
        <f t="shared" si="1"/>
        <v/>
      </c>
      <c r="J19" s="15"/>
      <c r="K19" s="1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>
      <c r="A20" s="20" t="s">
        <v>15</v>
      </c>
      <c r="B20" s="21"/>
      <c r="C20" s="21"/>
      <c r="D20" s="21"/>
      <c r="E20" s="21"/>
      <c r="F20" s="21"/>
      <c r="G20" s="21"/>
      <c r="H20" s="22"/>
      <c r="I20" s="23" t="str">
        <f t="shared" si="1"/>
        <v/>
      </c>
      <c r="J20" s="15"/>
      <c r="K20" s="1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>
      <c r="A21" s="20" t="s">
        <v>16</v>
      </c>
      <c r="B21" s="21"/>
      <c r="C21" s="21"/>
      <c r="D21" s="21"/>
      <c r="E21" s="21"/>
      <c r="F21" s="21"/>
      <c r="G21" s="21"/>
      <c r="H21" s="22"/>
      <c r="I21" s="23" t="str">
        <f t="shared" si="1"/>
        <v/>
      </c>
      <c r="J21" s="15"/>
      <c r="K21" s="1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20" t="s">
        <v>17</v>
      </c>
      <c r="B22" s="21"/>
      <c r="C22" s="21"/>
      <c r="D22" s="21"/>
      <c r="E22" s="21"/>
      <c r="F22" s="21"/>
      <c r="G22" s="21"/>
      <c r="H22" s="22"/>
      <c r="I22" s="23" t="str">
        <f t="shared" si="1"/>
        <v/>
      </c>
      <c r="J22" s="15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>
      <c r="A23" s="24" t="s">
        <v>18</v>
      </c>
      <c r="B23" s="25"/>
      <c r="C23" s="25"/>
      <c r="D23" s="25"/>
      <c r="E23" s="25"/>
      <c r="F23" s="25"/>
      <c r="G23" s="25"/>
      <c r="H23" s="26"/>
      <c r="I23" s="27" t="str">
        <f t="shared" si="1"/>
        <v/>
      </c>
      <c r="J23" s="15"/>
      <c r="K23" s="1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7.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>
      <c r="A25" s="15"/>
      <c r="B25" s="30" t="s">
        <v>20</v>
      </c>
      <c r="C25" s="30" t="s">
        <v>21</v>
      </c>
      <c r="D25" s="30" t="s">
        <v>14</v>
      </c>
      <c r="E25" s="30" t="s">
        <v>22</v>
      </c>
      <c r="F25" s="30" t="s">
        <v>23</v>
      </c>
      <c r="G25" s="30" t="s">
        <v>24</v>
      </c>
      <c r="H25" s="30" t="s">
        <v>18</v>
      </c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>
      <c r="A26" s="31" t="s">
        <v>25</v>
      </c>
      <c r="B26" s="32" t="str">
        <f>IF(SUM(I7,I17)&gt;0,SUM(I7,I17),"")</f>
        <v/>
      </c>
      <c r="C26" s="32" t="str">
        <f>IF(SUM(I8,I18)&gt;0,SUM(I8,I18),"")</f>
        <v/>
      </c>
      <c r="D26" s="33" t="str">
        <f>IF(SUM(I9,I19)&gt;0,SUM(I9,I19),"")</f>
        <v/>
      </c>
      <c r="E26" s="32" t="str">
        <f>IF(SUM(I10,I20)&gt;0,SUM(I10,I20),"")</f>
        <v/>
      </c>
      <c r="F26" s="32" t="str">
        <f>IF(SUM(I11,I21)&gt;0,SUM(I11,I21),"")</f>
        <v/>
      </c>
      <c r="G26" s="33" t="str">
        <f>IF(SUM(I12,I22)&gt;0,SUM(I12,I22),"")</f>
        <v/>
      </c>
      <c r="H26" s="33" t="str">
        <f>IF(SUM(I13,I23)&gt;0,SUM(I13,I23),"")</f>
        <v/>
      </c>
      <c r="I26" s="15"/>
      <c r="J26" s="15"/>
      <c r="K26" s="1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>
      <c r="A27" s="31" t="s">
        <v>26</v>
      </c>
      <c r="B27" s="34">
        <f>'10.11.26'!B27</f>
        <v>5</v>
      </c>
      <c r="C27" s="34">
        <f>'10.11.26'!C27</f>
        <v>7.4</v>
      </c>
      <c r="D27" s="34">
        <f>'10.11.26'!D27</f>
        <v>7.4</v>
      </c>
      <c r="E27" s="34">
        <v>16.16</v>
      </c>
      <c r="F27" s="34">
        <v>18.39</v>
      </c>
      <c r="G27" s="34">
        <v>16.16</v>
      </c>
      <c r="H27" s="34">
        <f>'10.11.26'!H27</f>
        <v>12</v>
      </c>
      <c r="I27" s="35"/>
      <c r="J27" s="35"/>
      <c r="K27" s="3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>
      <c r="A28" s="31" t="s">
        <v>27</v>
      </c>
      <c r="B28" s="36" t="str">
        <f t="shared" ref="B28:H28" si="2">IF(B26&lt;&gt;"",B26*B27,"")</f>
        <v/>
      </c>
      <c r="C28" s="36" t="str">
        <f t="shared" si="2"/>
        <v/>
      </c>
      <c r="D28" s="33" t="str">
        <f t="shared" si="2"/>
        <v/>
      </c>
      <c r="E28" s="36" t="str">
        <f t="shared" si="2"/>
        <v/>
      </c>
      <c r="F28" s="36" t="str">
        <f t="shared" si="2"/>
        <v/>
      </c>
      <c r="G28" s="33" t="str">
        <f t="shared" si="2"/>
        <v/>
      </c>
      <c r="H28" s="33" t="str">
        <f t="shared" si="2"/>
        <v/>
      </c>
      <c r="I28" s="15"/>
      <c r="J28" s="15"/>
      <c r="K28" s="1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>
      <c r="A29" s="37" t="s">
        <v>28</v>
      </c>
      <c r="B29" s="62" t="str">
        <f>IF(SUM(B28:K28)&gt;0,SUM(B28:K28),"")</f>
        <v/>
      </c>
      <c r="C29" s="55"/>
      <c r="D29" s="15"/>
      <c r="E29" s="15"/>
      <c r="F29" s="15"/>
      <c r="G29" s="15"/>
      <c r="H29" s="15"/>
      <c r="I29" s="15"/>
      <c r="J29" s="15"/>
      <c r="K29" s="1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1.25" customHeight="1">
      <c r="A30" s="38"/>
      <c r="B30" s="39"/>
      <c r="C30" s="39"/>
      <c r="D30" s="39"/>
      <c r="E30" s="38"/>
      <c r="F30" s="40"/>
      <c r="G30" s="40"/>
      <c r="H30" s="40"/>
      <c r="I30" s="40"/>
      <c r="J30" s="41"/>
      <c r="K30" s="4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63" t="s">
        <v>29</v>
      </c>
      <c r="B31" s="64"/>
      <c r="C31" s="64"/>
      <c r="D31" s="64"/>
      <c r="E31" s="65"/>
      <c r="F31" s="63" t="s">
        <v>29</v>
      </c>
      <c r="G31" s="64"/>
      <c r="H31" s="64"/>
      <c r="I31" s="64"/>
      <c r="J31" s="65"/>
      <c r="K31" s="4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>
      <c r="A32" s="42" t="s">
        <v>30</v>
      </c>
      <c r="B32" s="72" t="s">
        <v>31</v>
      </c>
      <c r="C32" s="70"/>
      <c r="D32" s="71"/>
      <c r="E32" s="43" t="s">
        <v>32</v>
      </c>
      <c r="F32" s="42" t="s">
        <v>30</v>
      </c>
      <c r="G32" s="72" t="s">
        <v>31</v>
      </c>
      <c r="H32" s="70"/>
      <c r="I32" s="71"/>
      <c r="J32" s="43" t="s">
        <v>32</v>
      </c>
      <c r="K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>
      <c r="A33" s="45"/>
      <c r="B33" s="66"/>
      <c r="C33" s="67"/>
      <c r="D33" s="68"/>
      <c r="E33" s="46"/>
      <c r="F33" s="45"/>
      <c r="G33" s="66"/>
      <c r="H33" s="67"/>
      <c r="I33" s="68"/>
      <c r="J33" s="46"/>
      <c r="K33" s="4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>
      <c r="A34" s="47"/>
      <c r="B34" s="66"/>
      <c r="C34" s="67"/>
      <c r="D34" s="68"/>
      <c r="E34" s="48"/>
      <c r="F34" s="47"/>
      <c r="G34" s="66"/>
      <c r="H34" s="67"/>
      <c r="I34" s="68"/>
      <c r="J34" s="48"/>
      <c r="K34" s="4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>
      <c r="A35" s="47"/>
      <c r="B35" s="66"/>
      <c r="C35" s="67"/>
      <c r="D35" s="68"/>
      <c r="E35" s="48"/>
      <c r="F35" s="47"/>
      <c r="G35" s="66"/>
      <c r="H35" s="67"/>
      <c r="I35" s="68"/>
      <c r="J35" s="48"/>
      <c r="K35" s="4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>
      <c r="A36" s="47"/>
      <c r="B36" s="66"/>
      <c r="C36" s="67"/>
      <c r="D36" s="68"/>
      <c r="E36" s="48"/>
      <c r="F36" s="47"/>
      <c r="G36" s="66"/>
      <c r="H36" s="67"/>
      <c r="I36" s="68"/>
      <c r="J36" s="48"/>
      <c r="K36" s="4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9"/>
      <c r="B37" s="69"/>
      <c r="C37" s="70"/>
      <c r="D37" s="71"/>
      <c r="E37" s="50"/>
      <c r="F37" s="49"/>
      <c r="G37" s="69"/>
      <c r="H37" s="70"/>
      <c r="I37" s="71"/>
      <c r="J37" s="50"/>
      <c r="K37" s="4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51" t="s">
        <v>33</v>
      </c>
      <c r="B38" s="8"/>
      <c r="C38" s="8"/>
      <c r="D38" s="8"/>
      <c r="E38" s="8"/>
      <c r="F38" s="51"/>
      <c r="G38" s="51"/>
      <c r="H38" s="51"/>
      <c r="I38" s="51"/>
      <c r="J38" s="51"/>
      <c r="K38" s="5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5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mergeCells count="20">
    <mergeCell ref="B37:D37"/>
    <mergeCell ref="G37:I37"/>
    <mergeCell ref="A31:E31"/>
    <mergeCell ref="B32:D32"/>
    <mergeCell ref="G32:I32"/>
    <mergeCell ref="B33:D33"/>
    <mergeCell ref="G33:I33"/>
    <mergeCell ref="B34:D34"/>
    <mergeCell ref="B35:D35"/>
    <mergeCell ref="B29:C29"/>
    <mergeCell ref="F31:J31"/>
    <mergeCell ref="G34:I34"/>
    <mergeCell ref="G35:I35"/>
    <mergeCell ref="B36:D36"/>
    <mergeCell ref="G36:I36"/>
    <mergeCell ref="A1:I1"/>
    <mergeCell ref="B3:D3"/>
    <mergeCell ref="E3:G3"/>
    <mergeCell ref="H3:I3"/>
    <mergeCell ref="A4:K4"/>
  </mergeCells>
  <pageMargins left="0.7" right="0.7" top="0.75" bottom="0.75" header="0" footer="0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10.11.26</vt:lpstr>
      <vt:lpstr>10.25.26</vt:lpstr>
      <vt:lpstr>11.08.26</vt:lpstr>
      <vt:lpstr>11.22.26</vt:lpstr>
      <vt:lpstr>12.06.26</vt:lpstr>
      <vt:lpstr>12.20.26</vt:lpstr>
      <vt:lpstr>01.03.27</vt:lpstr>
      <vt:lpstr>01.17.27</vt:lpstr>
      <vt:lpstr>01.31.27</vt:lpstr>
      <vt:lpstr>02.14.27</vt:lpstr>
      <vt:lpstr>02.28.27</vt:lpstr>
      <vt:lpstr>03.14.27</vt:lpstr>
      <vt:lpstr>03.28.27</vt:lpstr>
      <vt:lpstr>04.11.27</vt:lpstr>
      <vt:lpstr>04.25.27</vt:lpstr>
      <vt:lpstr>05.09.27</vt:lpstr>
      <vt:lpstr>05.23.27</vt:lpstr>
      <vt:lpstr>06.06.27</vt:lpstr>
      <vt:lpstr>06.20.27</vt:lpstr>
      <vt:lpstr>07.04.27</vt:lpstr>
      <vt:lpstr>07.18.27</vt:lpstr>
      <vt:lpstr>08.01.27</vt:lpstr>
      <vt:lpstr>08.15.27</vt:lpstr>
      <vt:lpstr>08.29.27</vt:lpstr>
      <vt:lpstr>09.12.27</vt:lpstr>
      <vt:lpstr>09.26.27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Allan Johnson</cp:lastModifiedBy>
  <dcterms:created xsi:type="dcterms:W3CDTF">2026-09-23T16:36:27Z</dcterms:created>
  <dcterms:modified xsi:type="dcterms:W3CDTF">2026-09-24T13:13:30Z</dcterms:modified>
</cp:coreProperties>
</file>