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johnson\Downloads\"/>
    </mc:Choice>
  </mc:AlternateContent>
  <xr:revisionPtr revIDLastSave="0" documentId="13_ncr:1_{8C1E09D2-DD0E-4DF0-A41B-E42042421354}" xr6:coauthVersionLast="47" xr6:coauthVersionMax="47" xr10:uidLastSave="{00000000-0000-0000-0000-000000000000}"/>
  <bookViews>
    <workbookView xWindow="9150" yWindow="930" windowWidth="18975" windowHeight="11490" xr2:uid="{00000000-000D-0000-FFFF-FFFF00000000}"/>
  </bookViews>
  <sheets>
    <sheet name="tim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H32" i="1" s="1"/>
  <c r="H34" i="1" s="1"/>
  <c r="I25" i="1"/>
  <c r="G32" i="1" s="1"/>
  <c r="G34" i="1" s="1"/>
  <c r="I24" i="1"/>
  <c r="I23" i="1"/>
  <c r="I22" i="1"/>
  <c r="D32" i="1" s="1"/>
  <c r="D34" i="1" s="1"/>
  <c r="I21" i="1"/>
  <c r="I20" i="1"/>
  <c r="H19" i="1"/>
  <c r="G19" i="1"/>
  <c r="F19" i="1"/>
  <c r="E19" i="1"/>
  <c r="D19" i="1"/>
  <c r="C19" i="1"/>
  <c r="B19" i="1"/>
  <c r="I16" i="1"/>
  <c r="K32" i="1" s="1"/>
  <c r="K34" i="1" s="1"/>
  <c r="I15" i="1"/>
  <c r="J32" i="1" s="1"/>
  <c r="J34" i="1" s="1"/>
  <c r="I14" i="1"/>
  <c r="I32" i="1" s="1"/>
  <c r="I34" i="1" s="1"/>
  <c r="I13" i="1"/>
  <c r="I12" i="1"/>
  <c r="I11" i="1"/>
  <c r="I10" i="1"/>
  <c r="I9" i="1"/>
  <c r="I8" i="1"/>
  <c r="I7" i="1"/>
  <c r="B32" i="1" s="1"/>
  <c r="B34" i="1" s="1"/>
  <c r="H6" i="1"/>
  <c r="G6" i="1"/>
  <c r="F6" i="1"/>
  <c r="E6" i="1"/>
  <c r="D6" i="1"/>
  <c r="C6" i="1"/>
  <c r="B6" i="1"/>
  <c r="F32" i="1" l="1"/>
  <c r="F34" i="1" s="1"/>
  <c r="E32" i="1"/>
  <c r="E34" i="1" s="1"/>
  <c r="C32" i="1"/>
  <c r="C34" i="1" s="1"/>
  <c r="B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000-000001000000}">
      <text>
        <r>
          <rPr>
            <sz val="10"/>
            <color rgb="FF000000"/>
            <rFont val="Calibri"/>
            <scheme val="minor"/>
          </rPr>
          <t>Pay period ends on Sundays</t>
        </r>
      </text>
    </comment>
  </commentList>
</comments>
</file>

<file path=xl/sharedStrings.xml><?xml version="1.0" encoding="utf-8"?>
<sst xmlns="http://schemas.openxmlformats.org/spreadsheetml/2006/main" count="67" uniqueCount="42">
  <si>
    <t>FY2025 Time Sheet -- Appleton Ambulance Service</t>
  </si>
  <si>
    <t>Name:</t>
  </si>
  <si>
    <t>name</t>
  </si>
  <si>
    <t>Pay Period Ending:</t>
  </si>
  <si>
    <t>Mon</t>
  </si>
  <si>
    <t>Tue</t>
  </si>
  <si>
    <t>Wed</t>
  </si>
  <si>
    <t>Thu</t>
  </si>
  <si>
    <t>Fri</t>
  </si>
  <si>
    <t>Sat</t>
  </si>
  <si>
    <t>Sun</t>
  </si>
  <si>
    <t>Wk1 Ttl</t>
  </si>
  <si>
    <t>Date:</t>
  </si>
  <si>
    <t>Wday</t>
  </si>
  <si>
    <t>Wend</t>
  </si>
  <si>
    <t>Holiday</t>
  </si>
  <si>
    <t>Run</t>
  </si>
  <si>
    <t>Trans</t>
  </si>
  <si>
    <t>Trg/Ed</t>
  </si>
  <si>
    <t>Mtg</t>
  </si>
  <si>
    <t>Office</t>
  </si>
  <si>
    <t xml:space="preserve"> ALS call</t>
  </si>
  <si>
    <t xml:space="preserve"> ALS run</t>
  </si>
  <si>
    <t>Hrs:</t>
  </si>
  <si>
    <t>Wk2 Ttl</t>
  </si>
  <si>
    <t>WDCH</t>
  </si>
  <si>
    <t>WECH</t>
  </si>
  <si>
    <t>RtR</t>
  </si>
  <si>
    <t>TrR</t>
  </si>
  <si>
    <t>Tr/Ed</t>
  </si>
  <si>
    <t>ALSC</t>
  </si>
  <si>
    <t>ALSR</t>
  </si>
  <si>
    <t>Totals</t>
  </si>
  <si>
    <t>Rate</t>
  </si>
  <si>
    <t>Subtotal</t>
  </si>
  <si>
    <t>Gr Total</t>
  </si>
  <si>
    <t>Ambulance Runs</t>
  </si>
  <si>
    <t>Date</t>
  </si>
  <si>
    <t>Transport to/from</t>
  </si>
  <si>
    <t>Hrs</t>
  </si>
  <si>
    <t>Notes:</t>
  </si>
  <si>
    <t>updated 10/1/24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</si>
</sst>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"/>
    <numFmt numFmtId="166" formatCode="&quot;$&quot;#,##0.00"/>
  </numFmts>
  <fonts count="21">
    <font>
      <sz val="10"/>
      <color rgb="FF000000"/>
      <name val="Calibri"/>
      <scheme val="minor"/>
    </font>
    <font>
      <b/>
      <sz val="12"/>
      <color theme="1"/>
      <name val="Arial Black"/>
    </font>
    <font>
      <b/>
      <sz val="14"/>
      <color theme="1"/>
      <name val="Arial Black"/>
    </font>
    <font>
      <sz val="10"/>
      <color theme="1"/>
      <name val="Verdana"/>
    </font>
    <font>
      <b/>
      <sz val="9"/>
      <color theme="1"/>
      <name val="Arial"/>
    </font>
    <font>
      <sz val="9"/>
      <color theme="1"/>
      <name val="Verdana"/>
    </font>
    <font>
      <b/>
      <sz val="11"/>
      <color theme="1"/>
      <name val="Calibri"/>
    </font>
    <font>
      <sz val="11"/>
      <color theme="1"/>
      <name val="Calibri"/>
    </font>
    <font>
      <sz val="10"/>
      <name val="Calibri"/>
    </font>
    <font>
      <sz val="10"/>
      <color theme="1"/>
      <name val="Itc highlander bold"/>
    </font>
    <font>
      <sz val="10"/>
      <color theme="1"/>
      <name val="Calibri"/>
    </font>
    <font>
      <b/>
      <sz val="10"/>
      <color theme="1"/>
      <name val="Calibri"/>
    </font>
    <font>
      <sz val="9"/>
      <color theme="1"/>
      <name val="Times"/>
    </font>
    <font>
      <b/>
      <sz val="9"/>
      <color theme="1"/>
      <name val="Times"/>
    </font>
    <font>
      <sz val="10"/>
      <color theme="1"/>
      <name val="Times"/>
    </font>
    <font>
      <b/>
      <sz val="10"/>
      <color theme="1"/>
      <name val="Times"/>
    </font>
    <font>
      <sz val="12"/>
      <color theme="1"/>
      <name val="Calibri"/>
    </font>
    <font>
      <sz val="8"/>
      <color theme="1"/>
      <name val="Verdana"/>
    </font>
    <font>
      <sz val="7"/>
      <color theme="1"/>
      <name val="Verdana"/>
    </font>
    <font>
      <sz val="9"/>
      <color theme="1"/>
      <name val="Arial"/>
    </font>
    <font>
      <i/>
      <sz val="8"/>
      <color theme="1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64" fontId="7" fillId="0" borderId="3" xfId="0" applyNumberFormat="1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0" xfId="0" applyFont="1"/>
    <xf numFmtId="0" fontId="12" fillId="0" borderId="4" xfId="0" applyFont="1" applyBorder="1"/>
    <xf numFmtId="165" fontId="13" fillId="0" borderId="5" xfId="0" applyNumberFormat="1" applyFont="1" applyBorder="1" applyAlignment="1">
      <alignment horizontal="center"/>
    </xf>
    <xf numFmtId="165" fontId="10" fillId="0" borderId="6" xfId="0" applyNumberFormat="1" applyFont="1" applyBorder="1"/>
    <xf numFmtId="0" fontId="12" fillId="0" borderId="7" xfId="0" applyFont="1" applyBorder="1"/>
    <xf numFmtId="2" fontId="10" fillId="0" borderId="8" xfId="0" applyNumberFormat="1" applyFont="1" applyBorder="1"/>
    <xf numFmtId="2" fontId="10" fillId="0" borderId="9" xfId="0" applyNumberFormat="1" applyFont="1" applyBorder="1"/>
    <xf numFmtId="0" fontId="12" fillId="0" borderId="10" xfId="0" applyFont="1" applyBorder="1"/>
    <xf numFmtId="2" fontId="10" fillId="0" borderId="11" xfId="0" applyNumberFormat="1" applyFont="1" applyBorder="1"/>
    <xf numFmtId="0" fontId="10" fillId="0" borderId="12" xfId="0" applyFont="1" applyBorder="1"/>
    <xf numFmtId="2" fontId="10" fillId="0" borderId="12" xfId="0" applyNumberFormat="1" applyFont="1" applyBorder="1"/>
    <xf numFmtId="0" fontId="10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10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2" fontId="10" fillId="0" borderId="0" xfId="0" applyNumberFormat="1" applyFont="1"/>
    <xf numFmtId="166" fontId="12" fillId="2" borderId="14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13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6" fontId="17" fillId="0" borderId="0" xfId="0" applyNumberFormat="1" applyFont="1"/>
    <xf numFmtId="165" fontId="18" fillId="0" borderId="23" xfId="0" applyNumberFormat="1" applyFont="1" applyBorder="1"/>
    <xf numFmtId="2" fontId="17" fillId="0" borderId="9" xfId="0" applyNumberFormat="1" applyFont="1" applyBorder="1"/>
    <xf numFmtId="165" fontId="18" fillId="0" borderId="25" xfId="0" applyNumberFormat="1" applyFont="1" applyBorder="1"/>
    <xf numFmtId="0" fontId="17" fillId="0" borderId="26" xfId="0" applyFont="1" applyBorder="1" applyAlignment="1">
      <alignment horizontal="left"/>
    </xf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2" fontId="17" fillId="0" borderId="29" xfId="0" applyNumberFormat="1" applyFont="1" applyBorder="1"/>
    <xf numFmtId="165" fontId="18" fillId="0" borderId="30" xfId="0" applyNumberFormat="1" applyFont="1" applyBorder="1"/>
    <xf numFmtId="2" fontId="17" fillId="0" borderId="31" xfId="0" applyNumberFormat="1" applyFont="1" applyBorder="1"/>
    <xf numFmtId="0" fontId="19" fillId="0" borderId="0" xfId="0" applyFont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9" fillId="0" borderId="0" xfId="0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17" fillId="0" borderId="19" xfId="0" applyFont="1" applyBorder="1" applyAlignment="1">
      <alignment horizontal="left"/>
    </xf>
    <xf numFmtId="0" fontId="8" fillId="0" borderId="20" xfId="0" applyFont="1" applyBorder="1"/>
    <xf numFmtId="0" fontId="8" fillId="0" borderId="21" xfId="0" applyFont="1" applyBorder="1"/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6" fillId="0" borderId="0" xfId="0" applyFont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13" fillId="0" borderId="19" xfId="0" applyFont="1" applyBorder="1" applyAlignment="1">
      <alignment horizontal="center"/>
    </xf>
    <xf numFmtId="0" fontId="17" fillId="0" borderId="24" xfId="0" applyFont="1" applyBorder="1" applyAlignment="1">
      <alignment horizontal="left"/>
    </xf>
    <xf numFmtId="0" fontId="8" fillId="0" borderId="14" xfId="0" applyFont="1" applyBorder="1"/>
    <xf numFmtId="0" fontId="8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L10" sqref="L10"/>
    </sheetView>
  </sheetViews>
  <sheetFormatPr defaultColWidth="14.42578125" defaultRowHeight="15" customHeight="1"/>
  <cols>
    <col min="1" max="1" width="8.7109375" customWidth="1"/>
    <col min="2" max="8" width="8" customWidth="1"/>
    <col min="9" max="9" width="8.7109375" customWidth="1"/>
    <col min="10" max="11" width="7.28515625" customWidth="1"/>
    <col min="12" max="12" width="2.7109375" customWidth="1"/>
    <col min="13" max="13" width="9" customWidth="1"/>
    <col min="14" max="26" width="10" customWidth="1"/>
  </cols>
  <sheetData>
    <row r="1" spans="1:26" ht="21" customHeight="1">
      <c r="A1" s="63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.5" customHeight="1">
      <c r="A2" s="3"/>
      <c r="B2" s="4"/>
      <c r="C2" s="4"/>
      <c r="D2" s="4"/>
      <c r="E2" s="5"/>
      <c r="F2" s="5"/>
      <c r="G2" s="5"/>
      <c r="H2" s="6"/>
      <c r="I2" s="6"/>
      <c r="J2" s="6"/>
      <c r="K2" s="7"/>
      <c r="L2" s="7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8" t="s">
        <v>1</v>
      </c>
      <c r="B3" s="64" t="s">
        <v>2</v>
      </c>
      <c r="C3" s="65"/>
      <c r="D3" s="66"/>
      <c r="E3" s="67" t="s">
        <v>3</v>
      </c>
      <c r="F3" s="57"/>
      <c r="G3" s="57"/>
      <c r="H3" s="68">
        <v>45578</v>
      </c>
      <c r="I3" s="65"/>
      <c r="J3" s="9"/>
      <c r="K3" s="56"/>
      <c r="L3" s="57"/>
      <c r="M3" s="5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8.25" customHeight="1">
      <c r="A4" s="5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0"/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3"/>
      <c r="K5" s="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4" t="s">
        <v>12</v>
      </c>
      <c r="B6" s="15">
        <f>$H$3-13</f>
        <v>45565</v>
      </c>
      <c r="C6" s="15">
        <f>$H$3-12</f>
        <v>45566</v>
      </c>
      <c r="D6" s="15">
        <f>$H$3-11</f>
        <v>45567</v>
      </c>
      <c r="E6" s="15">
        <f>$H$3-10</f>
        <v>45568</v>
      </c>
      <c r="F6" s="15">
        <f>$H$3-9</f>
        <v>45569</v>
      </c>
      <c r="G6" s="15">
        <f>$H$3-8</f>
        <v>45570</v>
      </c>
      <c r="H6" s="15">
        <f>$H$3-7</f>
        <v>45571</v>
      </c>
      <c r="I6" s="16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7" t="s">
        <v>13</v>
      </c>
      <c r="B7" s="18"/>
      <c r="C7" s="18"/>
      <c r="D7" s="18"/>
      <c r="E7" s="18"/>
      <c r="F7" s="18"/>
      <c r="G7" s="18"/>
      <c r="H7" s="18"/>
      <c r="I7" s="19" t="str">
        <f t="shared" ref="I7:I16" si="0">IF(SUM(B7:H7)&gt;0,SUM(B7:H7),"")</f>
        <v/>
      </c>
      <c r="J7" s="13"/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17" t="s">
        <v>14</v>
      </c>
      <c r="B8" s="18"/>
      <c r="C8" s="18"/>
      <c r="D8" s="18"/>
      <c r="E8" s="18"/>
      <c r="F8" s="18"/>
      <c r="G8" s="18"/>
      <c r="H8" s="18"/>
      <c r="I8" s="19" t="str">
        <f t="shared" si="0"/>
        <v/>
      </c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17" t="s">
        <v>15</v>
      </c>
      <c r="B9" s="18"/>
      <c r="C9" s="18"/>
      <c r="D9" s="18"/>
      <c r="E9" s="18"/>
      <c r="F9" s="18"/>
      <c r="G9" s="18"/>
      <c r="H9" s="18"/>
      <c r="I9" s="19" t="str">
        <f t="shared" si="0"/>
        <v/>
      </c>
      <c r="J9" s="13"/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17" t="s">
        <v>16</v>
      </c>
      <c r="B10" s="18"/>
      <c r="C10" s="18"/>
      <c r="D10" s="18"/>
      <c r="E10" s="18"/>
      <c r="F10" s="18"/>
      <c r="G10" s="18"/>
      <c r="H10" s="18"/>
      <c r="I10" s="19" t="str">
        <f t="shared" si="0"/>
        <v/>
      </c>
      <c r="J10" s="13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17" t="s">
        <v>17</v>
      </c>
      <c r="B11" s="18"/>
      <c r="C11" s="18"/>
      <c r="D11" s="18"/>
      <c r="E11" s="18"/>
      <c r="F11" s="18"/>
      <c r="G11" s="18"/>
      <c r="H11" s="18"/>
      <c r="I11" s="19" t="str">
        <f t="shared" si="0"/>
        <v/>
      </c>
      <c r="J11" s="13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7" t="s">
        <v>18</v>
      </c>
      <c r="B12" s="18"/>
      <c r="C12" s="18"/>
      <c r="D12" s="18"/>
      <c r="E12" s="18"/>
      <c r="F12" s="18"/>
      <c r="G12" s="18"/>
      <c r="H12" s="18"/>
      <c r="I12" s="19" t="str">
        <f t="shared" si="0"/>
        <v/>
      </c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7" t="s">
        <v>19</v>
      </c>
      <c r="B13" s="18"/>
      <c r="C13" s="18"/>
      <c r="D13" s="18"/>
      <c r="E13" s="18"/>
      <c r="F13" s="18"/>
      <c r="G13" s="18"/>
      <c r="H13" s="18"/>
      <c r="I13" s="19" t="str">
        <f t="shared" si="0"/>
        <v/>
      </c>
      <c r="J13" s="13"/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7" t="s">
        <v>20</v>
      </c>
      <c r="B14" s="18"/>
      <c r="C14" s="18"/>
      <c r="D14" s="18"/>
      <c r="E14" s="18"/>
      <c r="F14" s="18"/>
      <c r="G14" s="18"/>
      <c r="H14" s="18"/>
      <c r="I14" s="19" t="str">
        <f t="shared" si="0"/>
        <v/>
      </c>
      <c r="J14" s="13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7" t="s">
        <v>21</v>
      </c>
      <c r="B15" s="18"/>
      <c r="C15" s="18"/>
      <c r="D15" s="18"/>
      <c r="E15" s="18"/>
      <c r="F15" s="18"/>
      <c r="G15" s="18"/>
      <c r="H15" s="18"/>
      <c r="I15" s="19" t="str">
        <f t="shared" si="0"/>
        <v/>
      </c>
      <c r="J15" s="13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0" t="s">
        <v>22</v>
      </c>
      <c r="B16" s="21"/>
      <c r="C16" s="21"/>
      <c r="D16" s="21"/>
      <c r="E16" s="21"/>
      <c r="F16" s="21"/>
      <c r="G16" s="21"/>
      <c r="H16" s="21"/>
      <c r="I16" s="19" t="str">
        <f t="shared" si="0"/>
        <v/>
      </c>
      <c r="J16" s="13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7.5" customHeight="1">
      <c r="A17" s="22"/>
      <c r="B17" s="23"/>
      <c r="C17" s="23"/>
      <c r="D17" s="23"/>
      <c r="E17" s="23"/>
      <c r="F17" s="23"/>
      <c r="G17" s="23"/>
      <c r="H17" s="23"/>
      <c r="I17" s="23"/>
      <c r="J17" s="13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4" t="s">
        <v>23</v>
      </c>
      <c r="B18" s="25" t="s">
        <v>4</v>
      </c>
      <c r="C18" s="25" t="s">
        <v>5</v>
      </c>
      <c r="D18" s="25" t="s">
        <v>6</v>
      </c>
      <c r="E18" s="25" t="s">
        <v>7</v>
      </c>
      <c r="F18" s="25" t="s">
        <v>8</v>
      </c>
      <c r="G18" s="25" t="s">
        <v>9</v>
      </c>
      <c r="H18" s="25" t="s">
        <v>10</v>
      </c>
      <c r="I18" s="26" t="s">
        <v>24</v>
      </c>
      <c r="J18" s="13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4" t="s">
        <v>12</v>
      </c>
      <c r="B19" s="15">
        <f>$H$3-6</f>
        <v>45572</v>
      </c>
      <c r="C19" s="15">
        <f>$H$3-5</f>
        <v>45573</v>
      </c>
      <c r="D19" s="15">
        <f>$H$3-4</f>
        <v>45574</v>
      </c>
      <c r="E19" s="15">
        <f>$H$3-3</f>
        <v>45575</v>
      </c>
      <c r="F19" s="15">
        <f>$H$3-2</f>
        <v>45576</v>
      </c>
      <c r="G19" s="15">
        <f>$H$3-1</f>
        <v>45577</v>
      </c>
      <c r="H19" s="15">
        <f>$H$3-0</f>
        <v>45578</v>
      </c>
      <c r="I19" s="16"/>
      <c r="J19" s="13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7" t="s">
        <v>13</v>
      </c>
      <c r="B20" s="18"/>
      <c r="C20" s="18"/>
      <c r="D20" s="18"/>
      <c r="E20" s="18"/>
      <c r="F20" s="18"/>
      <c r="G20" s="18"/>
      <c r="H20" s="18"/>
      <c r="I20" s="19" t="str">
        <f t="shared" ref="I20:I29" si="1">IF(SUM(B20:H20)&gt;0,SUM(B20:H20),"")</f>
        <v/>
      </c>
      <c r="J20" s="13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7" t="s">
        <v>14</v>
      </c>
      <c r="B21" s="18"/>
      <c r="C21" s="18"/>
      <c r="D21" s="18"/>
      <c r="E21" s="18"/>
      <c r="F21" s="18"/>
      <c r="G21" s="18"/>
      <c r="H21" s="18"/>
      <c r="I21" s="19" t="str">
        <f t="shared" si="1"/>
        <v/>
      </c>
      <c r="J21" s="13"/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7" t="s">
        <v>15</v>
      </c>
      <c r="B22" s="18"/>
      <c r="C22" s="18"/>
      <c r="D22" s="18"/>
      <c r="E22" s="18"/>
      <c r="F22" s="18"/>
      <c r="G22" s="18"/>
      <c r="H22" s="18"/>
      <c r="I22" s="19" t="str">
        <f t="shared" si="1"/>
        <v/>
      </c>
      <c r="J22" s="13"/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7" t="s">
        <v>16</v>
      </c>
      <c r="B23" s="18"/>
      <c r="C23" s="18"/>
      <c r="D23" s="18"/>
      <c r="E23" s="18"/>
      <c r="F23" s="18"/>
      <c r="G23" s="18"/>
      <c r="H23" s="18"/>
      <c r="I23" s="19" t="str">
        <f t="shared" si="1"/>
        <v/>
      </c>
      <c r="J23" s="13"/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7" t="s">
        <v>17</v>
      </c>
      <c r="B24" s="18"/>
      <c r="C24" s="18"/>
      <c r="D24" s="18"/>
      <c r="E24" s="18"/>
      <c r="F24" s="18"/>
      <c r="G24" s="18"/>
      <c r="H24" s="18"/>
      <c r="I24" s="19" t="str">
        <f t="shared" si="1"/>
        <v/>
      </c>
      <c r="J24" s="13"/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7" t="s">
        <v>18</v>
      </c>
      <c r="B25" s="18"/>
      <c r="C25" s="18"/>
      <c r="D25" s="18"/>
      <c r="E25" s="18"/>
      <c r="F25" s="18"/>
      <c r="G25" s="18"/>
      <c r="H25" s="18"/>
      <c r="I25" s="19" t="str">
        <f t="shared" si="1"/>
        <v/>
      </c>
      <c r="J25" s="13"/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7" t="s">
        <v>19</v>
      </c>
      <c r="B26" s="18"/>
      <c r="C26" s="18"/>
      <c r="D26" s="18"/>
      <c r="E26" s="18"/>
      <c r="F26" s="18"/>
      <c r="G26" s="18"/>
      <c r="H26" s="18"/>
      <c r="I26" s="19" t="str">
        <f t="shared" si="1"/>
        <v/>
      </c>
      <c r="J26" s="13"/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7" t="s">
        <v>20</v>
      </c>
      <c r="B27" s="18"/>
      <c r="C27" s="18"/>
      <c r="D27" s="18"/>
      <c r="E27" s="18"/>
      <c r="F27" s="18"/>
      <c r="G27" s="18"/>
      <c r="H27" s="18"/>
      <c r="I27" s="19" t="str">
        <f t="shared" si="1"/>
        <v/>
      </c>
      <c r="J27" s="13"/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7" t="s">
        <v>21</v>
      </c>
      <c r="B28" s="18"/>
      <c r="C28" s="18"/>
      <c r="D28" s="18"/>
      <c r="E28" s="18"/>
      <c r="F28" s="18"/>
      <c r="G28" s="18"/>
      <c r="H28" s="18"/>
      <c r="I28" s="19" t="str">
        <f t="shared" si="1"/>
        <v/>
      </c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0" t="s">
        <v>22</v>
      </c>
      <c r="B29" s="21"/>
      <c r="C29" s="21"/>
      <c r="D29" s="21"/>
      <c r="E29" s="21"/>
      <c r="F29" s="21"/>
      <c r="G29" s="21"/>
      <c r="H29" s="21"/>
      <c r="I29" s="27" t="str">
        <f t="shared" si="1"/>
        <v/>
      </c>
      <c r="J29" s="13"/>
      <c r="K29" s="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.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3"/>
      <c r="B31" s="28" t="s">
        <v>25</v>
      </c>
      <c r="C31" s="28" t="s">
        <v>26</v>
      </c>
      <c r="D31" s="28" t="s">
        <v>15</v>
      </c>
      <c r="E31" s="28" t="s">
        <v>27</v>
      </c>
      <c r="F31" s="28" t="s">
        <v>28</v>
      </c>
      <c r="G31" s="28" t="s">
        <v>29</v>
      </c>
      <c r="H31" s="28" t="s">
        <v>19</v>
      </c>
      <c r="I31" s="28" t="s">
        <v>20</v>
      </c>
      <c r="J31" s="28" t="s">
        <v>30</v>
      </c>
      <c r="K31" s="28" t="s">
        <v>31</v>
      </c>
      <c r="L31" s="29"/>
      <c r="M31" s="3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31" t="s">
        <v>32</v>
      </c>
      <c r="B32" s="32" t="str">
        <f>IF(SUM(I7,I20)&gt;0,SUM(I7,I20),"")</f>
        <v/>
      </c>
      <c r="C32" s="32" t="str">
        <f>IF(SUM(I8,I21)&gt;0,SUM(I8,I21),"")</f>
        <v/>
      </c>
      <c r="D32" s="13" t="str">
        <f>IF(SUM(I9,I22)&gt;0,SUM(I9,I22),"")</f>
        <v/>
      </c>
      <c r="E32" s="32" t="str">
        <f>IF(SUM(I10,I23)&gt;0,SUM(I10,I23),"")</f>
        <v/>
      </c>
      <c r="F32" s="32" t="str">
        <f>IF(SUM(I11,I24)&gt;0,SUM(I11,I24),"")</f>
        <v/>
      </c>
      <c r="G32" s="13" t="str">
        <f>IF(SUM(I12,I25)&gt;0,SUM(I12,I25),"")</f>
        <v/>
      </c>
      <c r="H32" s="13" t="str">
        <f>IF(SUM(I13,I26)&gt;0,SUM(I13,I26),"")</f>
        <v/>
      </c>
      <c r="I32" s="13" t="str">
        <f>IF(SUM(I14,I27)&gt;0,SUM(I14,I27),"")</f>
        <v/>
      </c>
      <c r="J32" s="13" t="str">
        <f>IF(SUM(I15,I28)&gt;0,SUM(I15,I28),"")</f>
        <v/>
      </c>
      <c r="K32" s="13" t="str">
        <f>IF(SUM(I16,I29)&gt;0,SUM(I16,I29),"")</f>
        <v/>
      </c>
      <c r="L32" s="29"/>
      <c r="M32" s="3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31" t="s">
        <v>33</v>
      </c>
      <c r="B33" s="33">
        <v>4.5999999999999996</v>
      </c>
      <c r="C33" s="33">
        <v>5.96</v>
      </c>
      <c r="D33" s="33">
        <v>6.5</v>
      </c>
      <c r="E33" s="33">
        <v>17.86</v>
      </c>
      <c r="F33" s="33">
        <v>19.96</v>
      </c>
      <c r="G33" s="33">
        <v>17.86</v>
      </c>
      <c r="H33" s="33">
        <v>12</v>
      </c>
      <c r="I33" s="33">
        <v>12.61</v>
      </c>
      <c r="J33" s="33">
        <v>2.1</v>
      </c>
      <c r="K33" s="33">
        <v>29.87</v>
      </c>
      <c r="L33" s="29"/>
      <c r="M33" s="3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31" t="s">
        <v>34</v>
      </c>
      <c r="B34" s="34" t="str">
        <f t="shared" ref="B34:K34" si="2">IF(B32&lt;&gt;"",B32*B33,"")</f>
        <v/>
      </c>
      <c r="C34" s="34" t="str">
        <f t="shared" si="2"/>
        <v/>
      </c>
      <c r="D34" s="13" t="str">
        <f t="shared" si="2"/>
        <v/>
      </c>
      <c r="E34" s="34" t="str">
        <f t="shared" si="2"/>
        <v/>
      </c>
      <c r="F34" s="34" t="str">
        <f t="shared" si="2"/>
        <v/>
      </c>
      <c r="G34" s="13" t="str">
        <f t="shared" si="2"/>
        <v/>
      </c>
      <c r="H34" s="13" t="str">
        <f t="shared" si="2"/>
        <v/>
      </c>
      <c r="I34" s="13" t="str">
        <f t="shared" si="2"/>
        <v/>
      </c>
      <c r="J34" s="13" t="str">
        <f t="shared" si="2"/>
        <v/>
      </c>
      <c r="K34" s="13" t="str">
        <f t="shared" si="2"/>
        <v/>
      </c>
      <c r="L34" s="29"/>
      <c r="M34" s="3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35" t="s">
        <v>35</v>
      </c>
      <c r="B35" s="59" t="str">
        <f>IF(SUM(B34:K34)&gt;0,SUM(B34:K34),"")</f>
        <v/>
      </c>
      <c r="C35" s="57"/>
      <c r="D35" s="13"/>
      <c r="E35" s="13"/>
      <c r="F35" s="13"/>
      <c r="G35" s="13"/>
      <c r="H35" s="13"/>
      <c r="I35" s="13"/>
      <c r="J35" s="13"/>
      <c r="K35" s="13"/>
      <c r="L35" s="29"/>
      <c r="M35" s="3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6"/>
      <c r="B36" s="37"/>
      <c r="C36" s="37"/>
      <c r="D36" s="37"/>
      <c r="E36" s="36"/>
      <c r="F36" s="30"/>
      <c r="G36" s="30"/>
      <c r="H36" s="30"/>
      <c r="I36" s="30"/>
      <c r="J36" s="29"/>
      <c r="K36" s="30"/>
      <c r="L36" s="29"/>
      <c r="M36" s="3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69" t="s">
        <v>36</v>
      </c>
      <c r="B37" s="70"/>
      <c r="C37" s="70"/>
      <c r="D37" s="70"/>
      <c r="E37" s="71"/>
      <c r="F37" s="69" t="s">
        <v>36</v>
      </c>
      <c r="G37" s="70"/>
      <c r="H37" s="70"/>
      <c r="I37" s="70"/>
      <c r="J37" s="71"/>
      <c r="K37" s="30"/>
      <c r="L37" s="29"/>
      <c r="M37" s="3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38" t="s">
        <v>37</v>
      </c>
      <c r="B38" s="72" t="s">
        <v>38</v>
      </c>
      <c r="C38" s="61"/>
      <c r="D38" s="62"/>
      <c r="E38" s="39" t="s">
        <v>39</v>
      </c>
      <c r="F38" s="38" t="s">
        <v>37</v>
      </c>
      <c r="G38" s="72" t="s">
        <v>38</v>
      </c>
      <c r="H38" s="61"/>
      <c r="I38" s="62"/>
      <c r="J38" s="39" t="s">
        <v>39</v>
      </c>
      <c r="K38" s="40"/>
      <c r="L38" s="41"/>
      <c r="M38" s="4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3"/>
      <c r="B39" s="73"/>
      <c r="C39" s="74"/>
      <c r="D39" s="75"/>
      <c r="E39" s="44"/>
      <c r="F39" s="43"/>
      <c r="G39" s="73"/>
      <c r="H39" s="74"/>
      <c r="I39" s="75"/>
      <c r="J39" s="44"/>
      <c r="K39" s="40"/>
      <c r="L39" s="41"/>
      <c r="M39" s="4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5"/>
      <c r="B40" s="46"/>
      <c r="C40" s="47"/>
      <c r="D40" s="48"/>
      <c r="E40" s="49"/>
      <c r="F40" s="45"/>
      <c r="G40" s="46"/>
      <c r="H40" s="47"/>
      <c r="I40" s="48"/>
      <c r="J40" s="49"/>
      <c r="K40" s="40"/>
      <c r="L40" s="41"/>
      <c r="M40" s="4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50"/>
      <c r="B41" s="60"/>
      <c r="C41" s="61"/>
      <c r="D41" s="62"/>
      <c r="E41" s="51"/>
      <c r="F41" s="50"/>
      <c r="G41" s="60"/>
      <c r="H41" s="61"/>
      <c r="I41" s="62"/>
      <c r="J41" s="51"/>
      <c r="K41" s="40"/>
      <c r="L41" s="41"/>
      <c r="M41" s="4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2" t="s">
        <v>40</v>
      </c>
      <c r="B42" s="7"/>
      <c r="C42" s="7"/>
      <c r="D42" s="7"/>
      <c r="E42" s="7"/>
      <c r="F42" s="52"/>
      <c r="G42" s="52"/>
      <c r="H42" s="52"/>
      <c r="I42" s="52"/>
      <c r="J42" s="52"/>
      <c r="K42" s="52"/>
      <c r="L42" s="52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55" t="s">
        <v>41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A1:J1"/>
    <mergeCell ref="B3:D3"/>
    <mergeCell ref="E3:G3"/>
    <mergeCell ref="H3:I3"/>
    <mergeCell ref="A37:E37"/>
    <mergeCell ref="F37:J37"/>
    <mergeCell ref="K3:M3"/>
    <mergeCell ref="A4:M4"/>
    <mergeCell ref="B35:C35"/>
    <mergeCell ref="B41:D41"/>
    <mergeCell ref="G41:I41"/>
    <mergeCell ref="B38:D38"/>
    <mergeCell ref="G38:I38"/>
    <mergeCell ref="B39:D39"/>
    <mergeCell ref="G39:I39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Allan Johnson</cp:lastModifiedBy>
  <dcterms:modified xsi:type="dcterms:W3CDTF">2024-10-01T18:43:17Z</dcterms:modified>
</cp:coreProperties>
</file>